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Kyrsten.Whelan\Downloads\"/>
    </mc:Choice>
  </mc:AlternateContent>
  <xr:revisionPtr revIDLastSave="0" documentId="8_{1E67323C-D88D-4862-AD0B-83A38DA2C13D}" xr6:coauthVersionLast="47" xr6:coauthVersionMax="47" xr10:uidLastSave="{00000000-0000-0000-0000-000000000000}"/>
  <bookViews>
    <workbookView xWindow="1560" yWindow="1560" windowWidth="28800" windowHeight="15345" activeTab="1" xr2:uid="{00000000-000D-0000-FFFF-FFFF00000000}"/>
  </bookViews>
  <sheets>
    <sheet name="Signature Sheet" sheetId="2" r:id="rId1"/>
    <sheet name="Master" sheetId="1" r:id="rId2"/>
  </sheets>
  <definedNames>
    <definedName name="_xlnm.Print_Area" localSheetId="1">Master!$A$1:$J$47,Master!$N$1:$Y$57,Master!$AC$1:$AF$57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E1" i="1" l="1"/>
  <c r="T1" i="1"/>
  <c r="C9" i="2" l="1"/>
  <c r="AE3" i="1" l="1"/>
  <c r="T4" i="1"/>
  <c r="AC3" i="1" l="1"/>
  <c r="AC1" i="1"/>
  <c r="AE9" i="1"/>
  <c r="Q9" i="1"/>
  <c r="N4" i="1"/>
  <c r="N1" i="1"/>
  <c r="G40" i="2"/>
  <c r="H43" i="2"/>
  <c r="G43" i="2"/>
  <c r="A43" i="2"/>
  <c r="A17" i="2"/>
  <c r="A15" i="2"/>
  <c r="A13" i="2"/>
  <c r="D30" i="1"/>
  <c r="D36" i="1" s="1"/>
  <c r="E30" i="1"/>
  <c r="E36" i="1" s="1"/>
  <c r="F30" i="1"/>
  <c r="F36" i="1" s="1"/>
  <c r="G30" i="1"/>
  <c r="G36" i="1" s="1"/>
  <c r="H30" i="1"/>
  <c r="H36" i="1" s="1"/>
  <c r="I27" i="1"/>
  <c r="I20" i="1"/>
  <c r="I21" i="1"/>
  <c r="V53" i="1"/>
  <c r="AF55" i="1"/>
  <c r="AE56" i="1"/>
  <c r="I13" i="1"/>
  <c r="I14" i="1"/>
  <c r="I15" i="1"/>
  <c r="I16" i="1"/>
  <c r="I17" i="1"/>
  <c r="I18" i="1"/>
  <c r="I22" i="1"/>
  <c r="I23" i="1"/>
  <c r="I24" i="1"/>
  <c r="I25" i="1"/>
  <c r="I26" i="1"/>
  <c r="I28" i="1"/>
  <c r="I33" i="1"/>
  <c r="X21" i="1"/>
  <c r="X27" i="1"/>
  <c r="X32" i="1"/>
  <c r="G17" i="2"/>
  <c r="AC9" i="1"/>
  <c r="A9" i="2"/>
  <c r="N9" i="1"/>
  <c r="I31" i="1"/>
  <c r="I34" i="1"/>
  <c r="D37" i="1"/>
  <c r="E37" i="1"/>
  <c r="F37" i="1"/>
  <c r="G37" i="1"/>
  <c r="H37" i="1"/>
  <c r="AF17" i="1"/>
  <c r="AF21" i="1"/>
  <c r="AF24" i="1"/>
  <c r="AF27" i="1"/>
  <c r="AF29" i="1"/>
  <c r="AF43" i="1"/>
  <c r="AF48" i="1"/>
  <c r="I37" i="1" l="1"/>
  <c r="D43" i="1"/>
  <c r="D45" i="1"/>
  <c r="I30" i="1"/>
  <c r="I36" i="1" s="1"/>
  <c r="D47" i="1"/>
  <c r="AF57" i="1"/>
  <c r="AF32" i="1"/>
  <c r="D44" i="1"/>
  <c r="X37" i="1"/>
  <c r="X41" i="1" s="1"/>
  <c r="D46" i="1" l="1"/>
</calcChain>
</file>

<file path=xl/sharedStrings.xml><?xml version="1.0" encoding="utf-8"?>
<sst xmlns="http://schemas.openxmlformats.org/spreadsheetml/2006/main" count="266" uniqueCount="235">
  <si>
    <t>Name of Financial Institution</t>
  </si>
  <si>
    <t>NE</t>
  </si>
  <si>
    <t>Area Code</t>
  </si>
  <si>
    <t>Phone Number</t>
  </si>
  <si>
    <t>City</t>
  </si>
  <si>
    <t>State</t>
  </si>
  <si>
    <t>Telephone Number</t>
  </si>
  <si>
    <t>Market Value</t>
  </si>
  <si>
    <t>Column A</t>
  </si>
  <si>
    <t>Column B</t>
  </si>
  <si>
    <t>Column C</t>
  </si>
  <si>
    <t>Column D</t>
  </si>
  <si>
    <t>Column E</t>
  </si>
  <si>
    <t>Column F</t>
  </si>
  <si>
    <t xml:space="preserve">Employee </t>
  </si>
  <si>
    <t>Personal</t>
  </si>
  <si>
    <t>All Other</t>
  </si>
  <si>
    <t xml:space="preserve">Assets                                                Dollar Amounts in Thousands </t>
  </si>
  <si>
    <t xml:space="preserve">Dollar Amounts in Thousands </t>
  </si>
  <si>
    <t>Benefit Trusts</t>
  </si>
  <si>
    <t>Trusts</t>
  </si>
  <si>
    <t>Estates</t>
  </si>
  <si>
    <t>Benefit Agencies</t>
  </si>
  <si>
    <t>Agencies</t>
  </si>
  <si>
    <t>Totals</t>
  </si>
  <si>
    <t xml:space="preserve">1. </t>
  </si>
  <si>
    <t>Noninterest-Bearing Deposits - Own Institution</t>
  </si>
  <si>
    <t xml:space="preserve">2. </t>
  </si>
  <si>
    <t>Noninterest-Bearing Deposits - Other Institutions</t>
  </si>
  <si>
    <t xml:space="preserve">3. </t>
  </si>
  <si>
    <t>Interest-Bearing Deposits - Own Institution</t>
  </si>
  <si>
    <t xml:space="preserve">4. </t>
  </si>
  <si>
    <t>Interest-Bearing Deposits - Other Institutions</t>
  </si>
  <si>
    <t xml:space="preserve">5. </t>
  </si>
  <si>
    <t>U.S. Government and Agency Obligations</t>
  </si>
  <si>
    <t xml:space="preserve">6. </t>
  </si>
  <si>
    <t>State, County and Municipal Obligations</t>
  </si>
  <si>
    <t xml:space="preserve">7. </t>
  </si>
  <si>
    <t xml:space="preserve">8. </t>
  </si>
  <si>
    <t>Other Short Term Obligations</t>
  </si>
  <si>
    <t>Other Notes and Bonds</t>
  </si>
  <si>
    <t>Common and Preferred Stocks</t>
  </si>
  <si>
    <t>Real Estate Mortgages</t>
  </si>
  <si>
    <t>Real Estate</t>
  </si>
  <si>
    <t>Miscellaneous Assets</t>
  </si>
  <si>
    <t>$</t>
  </si>
  <si>
    <t>Total Number of Discretionary Accounts</t>
  </si>
  <si>
    <t>#</t>
  </si>
  <si>
    <t>Total Non-Discretionary Assets</t>
  </si>
  <si>
    <t>Total Number of Non-Discretionary Accounts</t>
  </si>
  <si>
    <t>Total discretionary assets (across)</t>
  </si>
  <si>
    <t>Total discretionary assets (down I)</t>
  </si>
  <si>
    <t>Total discretionary assets (across=down)</t>
  </si>
  <si>
    <t>Total Assets</t>
  </si>
  <si>
    <t>Total number of accounts</t>
  </si>
  <si>
    <t>Schedule B</t>
  </si>
  <si>
    <t>Schedule C</t>
  </si>
  <si>
    <t>Dollar Amounts in Thousands</t>
  </si>
  <si>
    <t>Area Code/Telephone Number</t>
  </si>
  <si>
    <t>*</t>
  </si>
  <si>
    <t>City and State</t>
  </si>
  <si>
    <t>Name and Title of person to whom inquiries may be directed</t>
  </si>
  <si>
    <t>Fiduciary Income Statement</t>
  </si>
  <si>
    <t>(Complete Only for Year End)</t>
  </si>
  <si>
    <t>CONFIDENTIAL INFORMATION</t>
  </si>
  <si>
    <t>Gross Fees, Commissions and Other Fiduciary Income</t>
  </si>
  <si>
    <t>a.</t>
  </si>
  <si>
    <t>Employee Benefit Trust Accounts</t>
  </si>
  <si>
    <t xml:space="preserve"> 1.a.</t>
  </si>
  <si>
    <t>b.</t>
  </si>
  <si>
    <t>Personal Trust and Estate Accounts</t>
  </si>
  <si>
    <t xml:space="preserve"> 1.b.</t>
  </si>
  <si>
    <t>c.</t>
  </si>
  <si>
    <t>Employee Benefit Agencies</t>
  </si>
  <si>
    <t xml:space="preserve"> 1.c.</t>
  </si>
  <si>
    <t>d.</t>
  </si>
  <si>
    <t>Other Agency Accounts</t>
  </si>
  <si>
    <t xml:space="preserve"> 1.d.</t>
  </si>
  <si>
    <t>e.</t>
  </si>
  <si>
    <t>Corporate Trust and Agency Accounts</t>
  </si>
  <si>
    <t xml:space="preserve"> 1.e.</t>
  </si>
  <si>
    <t>f.</t>
  </si>
  <si>
    <t>All Other Fiduciary Income</t>
  </si>
  <si>
    <t xml:space="preserve"> 1.f.</t>
  </si>
  <si>
    <t>g.</t>
  </si>
  <si>
    <t>Total Fiduciary Income</t>
  </si>
  <si>
    <t>(Sum of items 1.a thru 1.f)</t>
  </si>
  <si>
    <t xml:space="preserve"> 1.g.</t>
  </si>
  <si>
    <t>Expenses</t>
  </si>
  <si>
    <t>Salaries and Employee Benefits</t>
  </si>
  <si>
    <t xml:space="preserve"> 2.a.</t>
  </si>
  <si>
    <t>Other Direct Expense</t>
  </si>
  <si>
    <t xml:space="preserve"> 2.b.</t>
  </si>
  <si>
    <t>Allocated Indirect Expense</t>
  </si>
  <si>
    <t xml:space="preserve"> 2.c.</t>
  </si>
  <si>
    <t>Total Expense</t>
  </si>
  <si>
    <t>(Sum of items 2.a thru 2.c)</t>
  </si>
  <si>
    <t xml:space="preserve"> 2.d.</t>
  </si>
  <si>
    <t>Settlements, Surcharges and Other Losses</t>
  </si>
  <si>
    <t>Gross Settlements, Surcharges and Other Losses</t>
  </si>
  <si>
    <t xml:space="preserve"> 3.a.</t>
  </si>
  <si>
    <t>Recoveries to Reported Losses</t>
  </si>
  <si>
    <t xml:space="preserve"> 3.b.</t>
  </si>
  <si>
    <t>Net Settlements, Surcharges and Losses</t>
  </si>
  <si>
    <t xml:space="preserve"> 3.c.</t>
  </si>
  <si>
    <t>(If the amount in item 3.a is $100 thousand or more, details</t>
  </si>
  <si>
    <t>of this item must be provided in item 7 below)</t>
  </si>
  <si>
    <t>Net Operating Income (Loss)</t>
  </si>
  <si>
    <t xml:space="preserve"> 4.</t>
  </si>
  <si>
    <t xml:space="preserve"> 5.</t>
  </si>
  <si>
    <t>Net Trust Income (Loss)</t>
  </si>
  <si>
    <t xml:space="preserve"> 6.</t>
  </si>
  <si>
    <t xml:space="preserve"> 7.</t>
  </si>
  <si>
    <t>(To be completed if the amount in item 3.a above is $100 thousand or more - see instructions)</t>
  </si>
  <si>
    <t>By Type of Account</t>
  </si>
  <si>
    <t>MEMO ITEM FOR ENTRY BY NON-DEPOSIT TRUST COMPANIES ONLY - SEE INSTRUCTIONS</t>
  </si>
  <si>
    <t>Non-fiduciary income</t>
  </si>
  <si>
    <t xml:space="preserve"> 8.</t>
  </si>
  <si>
    <t>ASSETS</t>
  </si>
  <si>
    <t>Corporate Assets and Funds</t>
  </si>
  <si>
    <t>Thous</t>
  </si>
  <si>
    <t>Cash due from Banks</t>
  </si>
  <si>
    <t>2</t>
  </si>
  <si>
    <t>Bonds</t>
  </si>
  <si>
    <t xml:space="preserve">  'A.  U.S. Treasury &amp; Agency Bonds</t>
  </si>
  <si>
    <t xml:space="preserve">  'B.  State, County &amp; Municipal Bonds</t>
  </si>
  <si>
    <t xml:space="preserve">  'C.  Corporate Bank &amp; Debentures</t>
  </si>
  <si>
    <t xml:space="preserve">  'D.  Other Bonds</t>
  </si>
  <si>
    <t>3</t>
  </si>
  <si>
    <t>Preferred &amp; Common Stocks</t>
  </si>
  <si>
    <t>4</t>
  </si>
  <si>
    <t>Mutual Fund Shares</t>
  </si>
  <si>
    <t xml:space="preserve">  'A.  Tax Exempt Funds</t>
  </si>
  <si>
    <t xml:space="preserve">  'B.  Taxable Funds</t>
  </si>
  <si>
    <t>5</t>
  </si>
  <si>
    <t>Mortgages &amp; Notes Receivable</t>
  </si>
  <si>
    <t>6</t>
  </si>
  <si>
    <t>Real Estate (Including office building)</t>
  </si>
  <si>
    <t xml:space="preserve">   A. Less: Depreciation on Improvements</t>
  </si>
  <si>
    <t>7</t>
  </si>
  <si>
    <t>Other Real Estate Owned</t>
  </si>
  <si>
    <t>8</t>
  </si>
  <si>
    <t>Furniture &amp; Fixtures</t>
  </si>
  <si>
    <t xml:space="preserve">   A. Less: Depreciation</t>
  </si>
  <si>
    <t>9</t>
  </si>
  <si>
    <t>Automobiles</t>
  </si>
  <si>
    <t>10</t>
  </si>
  <si>
    <t xml:space="preserve">Other Corporate Assets  </t>
  </si>
  <si>
    <t>11</t>
  </si>
  <si>
    <t>SUBTOTAL CORPORATE ASSETS</t>
  </si>
  <si>
    <t>LIABILITIES</t>
  </si>
  <si>
    <t>Current Liabilities:</t>
  </si>
  <si>
    <t xml:space="preserve">   A. Short-Term Notes Payable (12 mo. or less)</t>
  </si>
  <si>
    <t xml:space="preserve">   B. Accounts &amp; bills Payable</t>
  </si>
  <si>
    <t xml:space="preserve">   C. Dividends Payable</t>
  </si>
  <si>
    <t xml:space="preserve">   D. Income &amp; Other Taxes Payable</t>
  </si>
  <si>
    <t>Long Term and Other Liabilities:</t>
  </si>
  <si>
    <t xml:space="preserve">   A. Notes Payable (12 mo. or more)</t>
  </si>
  <si>
    <t xml:space="preserve">   B. Mortgages Payable on Premises</t>
  </si>
  <si>
    <t xml:space="preserve">   C. Balance Due on Long-Term Leases</t>
  </si>
  <si>
    <t xml:space="preserve">   D. All other Liabilities</t>
  </si>
  <si>
    <t>Equity:</t>
  </si>
  <si>
    <t xml:space="preserve">   A. Preferred Stock</t>
  </si>
  <si>
    <t xml:space="preserve">   B. Common Stock</t>
  </si>
  <si>
    <t xml:space="preserve"> </t>
  </si>
  <si>
    <t xml:space="preserve">   C. Convertible Debentures</t>
  </si>
  <si>
    <t xml:space="preserve">   D. Paid-In Surplus</t>
  </si>
  <si>
    <t xml:space="preserve">   E. Retained Earnings</t>
  </si>
  <si>
    <t>TOTAL EQUITY</t>
  </si>
  <si>
    <t>(Item 4 plus item 5)</t>
  </si>
  <si>
    <t>Reporting Period</t>
  </si>
  <si>
    <t>State of Nebraska</t>
  </si>
  <si>
    <t>Department of Banking &amp; Finance</t>
  </si>
  <si>
    <t>P.O. Box 95006</t>
  </si>
  <si>
    <t>Lincoln, Nebraska  68508</t>
  </si>
  <si>
    <t>Report of Trust Assets</t>
  </si>
  <si>
    <t>This report is authorized by law:</t>
  </si>
  <si>
    <t>Neb Rev Stat 8-223</t>
  </si>
  <si>
    <t>Zip</t>
  </si>
  <si>
    <t>Sign and return this page and Schedules A through C as appropriate</t>
  </si>
  <si>
    <t>a.  Personal and employee benefit trusts, estates, and employee benefit and other agencies</t>
  </si>
  <si>
    <t xml:space="preserve">     Schedule A</t>
  </si>
  <si>
    <t xml:space="preserve">     Schedule B</t>
  </si>
  <si>
    <t>c.  Fiduciary Balance Sheet</t>
  </si>
  <si>
    <t xml:space="preserve">     Schedule C</t>
  </si>
  <si>
    <t>Mailing Address for this page:</t>
  </si>
  <si>
    <t>Department of Banking and Finance</t>
  </si>
  <si>
    <t>PO Box 95006</t>
  </si>
  <si>
    <t>Lincoln, Nebraska  68509-5006</t>
  </si>
  <si>
    <t>Name of Institution</t>
  </si>
  <si>
    <t>Mailing Address</t>
  </si>
  <si>
    <t>Signature of officer authorized to sign this report</t>
  </si>
  <si>
    <t>Name of authorized officer</t>
  </si>
  <si>
    <t>Title of authorized officer</t>
  </si>
  <si>
    <t>Date Signed</t>
  </si>
  <si>
    <t>b.  Fiduciary Income Statement</t>
  </si>
  <si>
    <t>This is an official document.  Any false information or material omissions made may be grounds for prosecution and may be punishable by fine or imprisonment, or both.</t>
  </si>
  <si>
    <t>Zip Code</t>
  </si>
  <si>
    <t>Address of Financial Institution</t>
  </si>
  <si>
    <t>Name of person to whom inquiries may be directed</t>
  </si>
  <si>
    <t>Title of Contact Person</t>
  </si>
  <si>
    <t>(Item 3.a. minus item 3.b.)</t>
  </si>
  <si>
    <t>(Item 1.g minus item 2.d minus item 3.c)</t>
  </si>
  <si>
    <t xml:space="preserve">          B1. Treasury Shares or Authorized but Unissued.</t>
  </si>
  <si>
    <t>&lt;Enter Institution Address Here&gt;</t>
  </si>
  <si>
    <t>&lt;Enter Institution City Here&gt;</t>
  </si>
  <si>
    <t>&lt;Enter Contact Person Here&gt;</t>
  </si>
  <si>
    <t>&lt;Enter Contact Person's Title&gt;</t>
  </si>
  <si>
    <t>Schedule A Report of Trust Assets</t>
  </si>
  <si>
    <t>7a</t>
  </si>
  <si>
    <t>7b</t>
  </si>
  <si>
    <t>Partnership Interests</t>
  </si>
  <si>
    <t>Open/Closed End Investment Company Shares (Mutual Funds)</t>
  </si>
  <si>
    <t>Corporate Balance Sheet</t>
  </si>
  <si>
    <t>TOTAL CORPORATE LIABILITIES &amp; EQUITY</t>
  </si>
  <si>
    <t>Total Discretionary Assets  (sum of items 1 thru 14)</t>
  </si>
  <si>
    <t>Total Assets  (sum of items 15 and 17)</t>
  </si>
  <si>
    <t>Total Number of Accounts  (sum of items 16 and 18)</t>
  </si>
  <si>
    <t>a) Employee Benefit Trust Accounts</t>
  </si>
  <si>
    <t>b) Personal Trust and Estate Accounts</t>
  </si>
  <si>
    <t>c) Employee Benefit Agencies</t>
  </si>
  <si>
    <t>d) Other Agency Accounts</t>
  </si>
  <si>
    <t>e) Corporate Trust and Agency Accounts</t>
  </si>
  <si>
    <t>f) All Other Activities</t>
  </si>
  <si>
    <t>g) Total of amounts in items 7(a) through 7(f) (must equal item 3.a above)</t>
  </si>
  <si>
    <t xml:space="preserve">  7a.  Money Market Funds (NAV $1.00 +/-)</t>
  </si>
  <si>
    <t xml:space="preserve">  7b.  All Other Mutual Fund Shares</t>
  </si>
  <si>
    <t>Other Non-Operating Credits</t>
  </si>
  <si>
    <t>Entries made on the "Master" sheet Schedule A will automatically fill to this form.</t>
  </si>
  <si>
    <t>&lt;Enter Financial Institution Name Here&gt;</t>
  </si>
  <si>
    <t xml:space="preserve">December 31 </t>
  </si>
  <si>
    <t xml:space="preserve">June 30 </t>
  </si>
  <si>
    <t>1526 K Street, Suite 300</t>
  </si>
  <si>
    <t>Attention: Jissell Cruz</t>
  </si>
  <si>
    <t>Laural Carey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</si>
</sst>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_);[Red]\(0\)"/>
    <numFmt numFmtId="165" formatCode="0_);\(0\)"/>
  </numFmts>
  <fonts count="40">
    <font>
      <sz val="10"/>
      <name val="Arial"/>
    </font>
    <font>
      <sz val="8"/>
      <color indexed="8"/>
      <name val="Arial"/>
      <family val="2"/>
    </font>
    <font>
      <b/>
      <sz val="10"/>
      <color indexed="8"/>
      <name val="Arial"/>
      <family val="2"/>
    </font>
    <font>
      <b/>
      <sz val="8"/>
      <color indexed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color indexed="10"/>
      <name val="Arial"/>
      <family val="2"/>
    </font>
    <font>
      <b/>
      <sz val="14"/>
      <color indexed="8"/>
      <name val="Arial"/>
      <family val="2"/>
    </font>
    <font>
      <b/>
      <sz val="10"/>
      <name val="Arial"/>
      <family val="2"/>
    </font>
    <font>
      <b/>
      <sz val="12"/>
      <color indexed="10"/>
      <name val="Arial"/>
      <family val="2"/>
    </font>
    <font>
      <b/>
      <sz val="12"/>
      <color indexed="8"/>
      <name val="Arial"/>
      <family val="2"/>
    </font>
    <font>
      <sz val="12"/>
      <name val="Arial"/>
      <family val="2"/>
    </font>
    <font>
      <b/>
      <sz val="10"/>
      <color indexed="10"/>
      <name val="Arial"/>
      <family val="2"/>
    </font>
    <font>
      <b/>
      <sz val="11"/>
      <color indexed="10"/>
      <name val="Arial"/>
      <family val="2"/>
    </font>
    <font>
      <sz val="9"/>
      <name val="Arial"/>
      <family val="2"/>
    </font>
    <font>
      <b/>
      <sz val="12"/>
      <color indexed="10"/>
      <name val="Arial"/>
      <family val="2"/>
    </font>
    <font>
      <i/>
      <sz val="8"/>
      <color indexed="8"/>
      <name val="Arial"/>
      <family val="2"/>
    </font>
    <font>
      <sz val="10"/>
      <color indexed="8"/>
      <name val="Arial"/>
      <family val="2"/>
    </font>
    <font>
      <sz val="12"/>
      <color indexed="8"/>
      <name val="Univers (W1)"/>
    </font>
    <font>
      <i/>
      <sz val="10"/>
      <color indexed="8"/>
      <name val="Arial"/>
      <family val="2"/>
    </font>
    <font>
      <i/>
      <u/>
      <sz val="10"/>
      <color indexed="8"/>
      <name val="Arial"/>
      <family val="2"/>
    </font>
    <font>
      <b/>
      <sz val="10"/>
      <color indexed="8"/>
      <name val="Arial MT"/>
    </font>
    <font>
      <sz val="10"/>
      <name val="Arial MT"/>
    </font>
    <font>
      <sz val="10"/>
      <color indexed="8"/>
      <name val="Arial MT"/>
    </font>
    <font>
      <b/>
      <sz val="10"/>
      <color indexed="10"/>
      <name val="Arial MT"/>
    </font>
    <font>
      <b/>
      <sz val="11"/>
      <color indexed="8"/>
      <name val="Arial"/>
      <family val="2"/>
    </font>
    <font>
      <b/>
      <sz val="11"/>
      <color indexed="10"/>
      <name val="Arial"/>
      <family val="2"/>
    </font>
    <font>
      <sz val="14"/>
      <name val="Times New Roman"/>
      <family val="1"/>
    </font>
    <font>
      <b/>
      <sz val="25"/>
      <name val="Times New Roman"/>
      <family val="1"/>
    </font>
    <font>
      <sz val="11"/>
      <name val="Arial"/>
      <family val="2"/>
    </font>
    <font>
      <sz val="18"/>
      <name val="Arial"/>
      <family val="2"/>
    </font>
    <font>
      <b/>
      <sz val="10"/>
      <color indexed="10"/>
      <name val="Arial"/>
      <family val="2"/>
    </font>
    <font>
      <b/>
      <sz val="11"/>
      <name val="Arial"/>
      <family val="2"/>
    </font>
    <font>
      <b/>
      <sz val="11"/>
      <color indexed="10"/>
      <name val="Arial MT"/>
    </font>
    <font>
      <sz val="9"/>
      <name val="Arial MT"/>
    </font>
    <font>
      <b/>
      <sz val="9"/>
      <color indexed="8"/>
      <name val="Arial"/>
      <family val="2"/>
    </font>
    <font>
      <b/>
      <sz val="10"/>
      <color indexed="8"/>
      <name val="Arial"/>
      <family val="2"/>
    </font>
    <font>
      <b/>
      <sz val="14"/>
      <color rgb="FF000000"/>
      <name val="Arial"/>
      <family val="2"/>
    </font>
    <font>
      <sz val="14"/>
      <color rgb="FF000000"/>
      <name val="Arial"/>
      <family val="2"/>
    </font>
    <font>
      <sz val="14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5" tint="0.59999389629810485"/>
        <bgColor indexed="64"/>
      </patternFill>
    </fill>
  </fills>
  <borders count="64">
    <border>
      <left/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dotted">
        <color indexed="8"/>
      </bottom>
      <diagonal/>
    </border>
    <border>
      <left/>
      <right/>
      <top style="thick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ck">
        <color indexed="8"/>
      </left>
      <right/>
      <top style="thick">
        <color indexed="8"/>
      </top>
      <bottom/>
      <diagonal/>
    </border>
    <border>
      <left/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/>
      <top/>
      <bottom/>
      <diagonal/>
    </border>
    <border>
      <left/>
      <right style="thick">
        <color indexed="8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 style="dotted">
        <color indexed="8"/>
      </top>
      <bottom style="dashed">
        <color indexed="8"/>
      </bottom>
      <diagonal/>
    </border>
    <border>
      <left/>
      <right/>
      <top/>
      <bottom style="dashed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ck">
        <color theme="5" tint="-0.24994659260841701"/>
      </left>
      <right/>
      <top style="thick">
        <color theme="5" tint="-0.24994659260841701"/>
      </top>
      <bottom/>
      <diagonal/>
    </border>
    <border>
      <left/>
      <right/>
      <top style="thick">
        <color theme="5" tint="-0.24994659260841701"/>
      </top>
      <bottom/>
      <diagonal/>
    </border>
    <border>
      <left/>
      <right style="thick">
        <color theme="5" tint="-0.24994659260841701"/>
      </right>
      <top style="thick">
        <color theme="5" tint="-0.24994659260841701"/>
      </top>
      <bottom/>
      <diagonal/>
    </border>
    <border>
      <left style="thick">
        <color theme="5" tint="-0.24994659260841701"/>
      </left>
      <right/>
      <top/>
      <bottom/>
      <diagonal/>
    </border>
    <border>
      <left/>
      <right style="thick">
        <color theme="5" tint="-0.24994659260841701"/>
      </right>
      <top/>
      <bottom/>
      <diagonal/>
    </border>
    <border>
      <left style="thick">
        <color theme="5" tint="-0.24994659260841701"/>
      </left>
      <right/>
      <top/>
      <bottom style="thick">
        <color theme="5" tint="-0.24994659260841701"/>
      </bottom>
      <diagonal/>
    </border>
    <border>
      <left/>
      <right/>
      <top/>
      <bottom style="thick">
        <color theme="5" tint="-0.24994659260841701"/>
      </bottom>
      <diagonal/>
    </border>
    <border>
      <left/>
      <right style="thick">
        <color theme="5" tint="-0.24994659260841701"/>
      </right>
      <top/>
      <bottom style="thick">
        <color theme="5" tint="-0.24994659260841701"/>
      </bottom>
      <diagonal/>
    </border>
  </borders>
  <cellStyleXfs count="2">
    <xf numFmtId="37" fontId="0" fillId="2" borderId="0"/>
    <xf numFmtId="0" fontId="4" fillId="0" borderId="0"/>
  </cellStyleXfs>
  <cellXfs count="189">
    <xf numFmtId="37" fontId="0" fillId="2" borderId="0" xfId="0"/>
    <xf numFmtId="37" fontId="0" fillId="2" borderId="0" xfId="0" applyAlignment="1">
      <alignment horizontal="right"/>
    </xf>
    <xf numFmtId="37" fontId="0" fillId="2" borderId="31" xfId="0" applyBorder="1"/>
    <xf numFmtId="37" fontId="27" fillId="2" borderId="0" xfId="0" applyFont="1"/>
    <xf numFmtId="37" fontId="28" fillId="2" borderId="0" xfId="0" applyFont="1"/>
    <xf numFmtId="37" fontId="29" fillId="2" borderId="0" xfId="0" applyFont="1"/>
    <xf numFmtId="37" fontId="30" fillId="2" borderId="0" xfId="0" applyFont="1"/>
    <xf numFmtId="37" fontId="0" fillId="2" borderId="0" xfId="0" applyAlignment="1">
      <alignment horizontal="left"/>
    </xf>
    <xf numFmtId="37" fontId="8" fillId="2" borderId="0" xfId="0" applyFont="1"/>
    <xf numFmtId="165" fontId="31" fillId="2" borderId="0" xfId="0" applyNumberFormat="1" applyFont="1"/>
    <xf numFmtId="37" fontId="0" fillId="2" borderId="32" xfId="0" applyBorder="1"/>
    <xf numFmtId="37" fontId="0" fillId="2" borderId="33" xfId="0" applyBorder="1"/>
    <xf numFmtId="37" fontId="0" fillId="2" borderId="34" xfId="0" applyBorder="1"/>
    <xf numFmtId="37" fontId="0" fillId="2" borderId="35" xfId="0" applyBorder="1"/>
    <xf numFmtId="37" fontId="0" fillId="2" borderId="16" xfId="0" applyBorder="1"/>
    <xf numFmtId="37" fontId="0" fillId="2" borderId="17" xfId="0" applyBorder="1"/>
    <xf numFmtId="37" fontId="0" fillId="2" borderId="18" xfId="0" applyBorder="1"/>
    <xf numFmtId="37" fontId="0" fillId="0" borderId="0" xfId="0" applyFill="1"/>
    <xf numFmtId="1" fontId="33" fillId="0" borderId="17" xfId="1" applyNumberFormat="1" applyFont="1" applyBorder="1" applyAlignment="1">
      <alignment horizontal="left"/>
    </xf>
    <xf numFmtId="165" fontId="31" fillId="2" borderId="0" xfId="0" applyNumberFormat="1" applyFont="1" applyAlignment="1">
      <alignment horizontal="right"/>
    </xf>
    <xf numFmtId="0" fontId="0" fillId="2" borderId="31" xfId="0" applyNumberFormat="1" applyBorder="1"/>
    <xf numFmtId="0" fontId="0" fillId="2" borderId="0" xfId="0" applyNumberFormat="1"/>
    <xf numFmtId="37" fontId="23" fillId="0" borderId="0" xfId="1" applyNumberFormat="1" applyFont="1"/>
    <xf numFmtId="37" fontId="0" fillId="3" borderId="6" xfId="0" applyFill="1" applyBorder="1"/>
    <xf numFmtId="37" fontId="0" fillId="3" borderId="0" xfId="0" applyFill="1"/>
    <xf numFmtId="37" fontId="0" fillId="3" borderId="9" xfId="0" applyFill="1" applyBorder="1"/>
    <xf numFmtId="37" fontId="2" fillId="3" borderId="0" xfId="0" applyFont="1" applyFill="1" applyAlignment="1">
      <alignment horizontal="center"/>
    </xf>
    <xf numFmtId="37" fontId="23" fillId="0" borderId="17" xfId="1" applyNumberFormat="1" applyFont="1" applyBorder="1"/>
    <xf numFmtId="0" fontId="0" fillId="0" borderId="0" xfId="0" applyNumberFormat="1" applyFill="1"/>
    <xf numFmtId="0" fontId="2" fillId="0" borderId="0" xfId="0" applyNumberFormat="1" applyFont="1" applyFill="1" applyAlignment="1">
      <alignment horizontal="center"/>
    </xf>
    <xf numFmtId="0" fontId="1" fillId="0" borderId="0" xfId="0" applyNumberFormat="1" applyFont="1" applyFill="1" applyAlignment="1">
      <alignment horizontal="right"/>
    </xf>
    <xf numFmtId="37" fontId="1" fillId="0" borderId="0" xfId="0" applyFont="1" applyFill="1" applyAlignment="1">
      <alignment horizontal="right"/>
    </xf>
    <xf numFmtId="37" fontId="0" fillId="0" borderId="0" xfId="0" applyFill="1" applyAlignment="1">
      <alignment horizontal="right"/>
    </xf>
    <xf numFmtId="0" fontId="1" fillId="0" borderId="0" xfId="0" applyNumberFormat="1" applyFont="1" applyFill="1" applyAlignment="1">
      <alignment horizontal="left"/>
    </xf>
    <xf numFmtId="0" fontId="1" fillId="0" borderId="0" xfId="0" applyNumberFormat="1" applyFont="1" applyFill="1"/>
    <xf numFmtId="0" fontId="1" fillId="0" borderId="6" xfId="0" applyNumberFormat="1" applyFont="1" applyFill="1" applyBorder="1"/>
    <xf numFmtId="0" fontId="0" fillId="0" borderId="6" xfId="0" applyNumberFormat="1" applyFill="1" applyBorder="1"/>
    <xf numFmtId="0" fontId="1" fillId="0" borderId="28" xfId="0" applyNumberFormat="1" applyFont="1" applyFill="1" applyBorder="1"/>
    <xf numFmtId="0" fontId="21" fillId="0" borderId="28" xfId="1" applyFont="1" applyBorder="1" applyAlignment="1">
      <alignment horizontal="right"/>
    </xf>
    <xf numFmtId="0" fontId="4" fillId="0" borderId="28" xfId="1" applyBorder="1"/>
    <xf numFmtId="37" fontId="1" fillId="0" borderId="6" xfId="0" applyFont="1" applyFill="1" applyBorder="1"/>
    <xf numFmtId="37" fontId="0" fillId="0" borderId="6" xfId="0" applyFill="1" applyBorder="1"/>
    <xf numFmtId="0" fontId="2" fillId="0" borderId="11" xfId="0" applyNumberFormat="1" applyFont="1" applyFill="1" applyBorder="1" applyAlignment="1">
      <alignment horizontal="center"/>
    </xf>
    <xf numFmtId="0" fontId="36" fillId="0" borderId="11" xfId="0" applyNumberFormat="1" applyFont="1" applyFill="1" applyBorder="1" applyAlignment="1" applyProtection="1">
      <alignment horizontal="center"/>
      <protection locked="0"/>
    </xf>
    <xf numFmtId="37" fontId="1" fillId="0" borderId="0" xfId="0" applyFont="1" applyFill="1" applyAlignment="1">
      <alignment horizontal="left"/>
    </xf>
    <xf numFmtId="37" fontId="1" fillId="0" borderId="0" xfId="0" applyFont="1" applyFill="1" applyAlignment="1">
      <alignment horizontal="center"/>
    </xf>
    <xf numFmtId="37" fontId="6" fillId="0" borderId="0" xfId="0" applyFont="1" applyFill="1" applyAlignment="1">
      <alignment horizontal="left"/>
    </xf>
    <xf numFmtId="37" fontId="6" fillId="0" borderId="0" xfId="0" applyFont="1" applyFill="1" applyAlignment="1">
      <alignment horizontal="right"/>
    </xf>
    <xf numFmtId="37" fontId="7" fillId="0" borderId="0" xfId="0" applyFont="1" applyFill="1"/>
    <xf numFmtId="0" fontId="22" fillId="0" borderId="0" xfId="1" applyFont="1"/>
    <xf numFmtId="37" fontId="37" fillId="0" borderId="0" xfId="0" applyFont="1" applyFill="1" applyAlignment="1">
      <alignment horizontal="left" readingOrder="1"/>
    </xf>
    <xf numFmtId="37" fontId="2" fillId="0" borderId="1" xfId="0" applyFont="1" applyFill="1" applyBorder="1" applyAlignment="1">
      <alignment horizontal="centerContinuous"/>
    </xf>
    <xf numFmtId="37" fontId="0" fillId="0" borderId="1" xfId="0" applyFill="1" applyBorder="1" applyAlignment="1">
      <alignment horizontal="centerContinuous"/>
    </xf>
    <xf numFmtId="37" fontId="13" fillId="0" borderId="0" xfId="0" applyFont="1" applyFill="1"/>
    <xf numFmtId="37" fontId="25" fillId="0" borderId="0" xfId="0" applyFont="1" applyFill="1"/>
    <xf numFmtId="164" fontId="13" fillId="0" borderId="3" xfId="0" applyNumberFormat="1" applyFont="1" applyFill="1" applyBorder="1"/>
    <xf numFmtId="37" fontId="0" fillId="0" borderId="2" xfId="0" applyFill="1" applyBorder="1" applyAlignment="1">
      <alignment horizontal="center"/>
    </xf>
    <xf numFmtId="37" fontId="10" fillId="0" borderId="0" xfId="0" applyFont="1" applyFill="1"/>
    <xf numFmtId="165" fontId="26" fillId="0" borderId="0" xfId="0" applyNumberFormat="1" applyFont="1" applyFill="1" applyAlignment="1">
      <alignment horizontal="left"/>
    </xf>
    <xf numFmtId="165" fontId="15" fillId="0" borderId="0" xfId="0" applyNumberFormat="1" applyFont="1" applyFill="1"/>
    <xf numFmtId="37" fontId="32" fillId="0" borderId="17" xfId="1" applyNumberFormat="1" applyFont="1" applyBorder="1" applyAlignment="1">
      <alignment horizontal="left"/>
    </xf>
    <xf numFmtId="49" fontId="24" fillId="0" borderId="17" xfId="1" applyNumberFormat="1" applyFont="1" applyBorder="1" applyAlignment="1">
      <alignment horizontal="left"/>
    </xf>
    <xf numFmtId="49" fontId="11" fillId="0" borderId="0" xfId="0" applyNumberFormat="1" applyFont="1" applyFill="1" applyAlignment="1">
      <alignment horizontal="right"/>
    </xf>
    <xf numFmtId="37" fontId="9" fillId="0" borderId="30" xfId="0" applyFont="1" applyFill="1" applyBorder="1" applyAlignment="1" applyProtection="1">
      <alignment horizontal="center"/>
      <protection locked="0"/>
    </xf>
    <xf numFmtId="37" fontId="0" fillId="0" borderId="3" xfId="0" applyFill="1" applyBorder="1"/>
    <xf numFmtId="37" fontId="0" fillId="0" borderId="4" xfId="0" applyFill="1" applyBorder="1"/>
    <xf numFmtId="37" fontId="9" fillId="0" borderId="30" xfId="0" applyFont="1" applyFill="1" applyBorder="1" applyAlignment="1" applyProtection="1">
      <alignment horizontal="center" vertical="center"/>
      <protection locked="0"/>
    </xf>
    <xf numFmtId="37" fontId="1" fillId="0" borderId="3" xfId="0" applyFont="1" applyFill="1" applyBorder="1" applyAlignment="1">
      <alignment horizontal="center"/>
    </xf>
    <xf numFmtId="37" fontId="1" fillId="0" borderId="4" xfId="0" applyFont="1" applyFill="1" applyBorder="1" applyAlignment="1">
      <alignment horizontal="center"/>
    </xf>
    <xf numFmtId="37" fontId="18" fillId="0" borderId="0" xfId="0" applyFont="1" applyFill="1" applyAlignment="1">
      <alignment horizontal="centerContinuous"/>
    </xf>
    <xf numFmtId="37" fontId="0" fillId="0" borderId="0" xfId="0" applyFill="1" applyAlignment="1">
      <alignment horizontal="centerContinuous"/>
    </xf>
    <xf numFmtId="0" fontId="23" fillId="0" borderId="38" xfId="1" applyFont="1" applyBorder="1" applyAlignment="1">
      <alignment horizontal="center" vertical="center"/>
    </xf>
    <xf numFmtId="0" fontId="21" fillId="0" borderId="39" xfId="1" applyFont="1" applyBorder="1" applyAlignment="1">
      <alignment horizontal="left" vertical="center"/>
    </xf>
    <xf numFmtId="37" fontId="23" fillId="0" borderId="5" xfId="1" applyNumberFormat="1" applyFont="1" applyBorder="1" applyAlignment="1">
      <alignment horizontal="center" vertical="center"/>
    </xf>
    <xf numFmtId="37" fontId="23" fillId="0" borderId="37" xfId="1" applyNumberFormat="1" applyFont="1" applyBorder="1" applyAlignment="1">
      <alignment horizontal="center" vertical="center"/>
    </xf>
    <xf numFmtId="37" fontId="3" fillId="0" borderId="0" xfId="0" applyFont="1" applyFill="1" applyAlignment="1">
      <alignment horizontal="right"/>
    </xf>
    <xf numFmtId="37" fontId="1" fillId="0" borderId="5" xfId="0" applyFont="1" applyFill="1" applyBorder="1" applyAlignment="1">
      <alignment horizontal="center"/>
    </xf>
    <xf numFmtId="0" fontId="23" fillId="0" borderId="29" xfId="1" applyFont="1" applyBorder="1" applyAlignment="1">
      <alignment horizontal="center"/>
    </xf>
    <xf numFmtId="0" fontId="23" fillId="0" borderId="8" xfId="1" applyFont="1" applyBorder="1"/>
    <xf numFmtId="37" fontId="23" fillId="0" borderId="8" xfId="1" applyNumberFormat="1" applyFont="1" applyBorder="1"/>
    <xf numFmtId="37" fontId="23" fillId="0" borderId="20" xfId="1" applyNumberFormat="1" applyFont="1" applyBorder="1" applyProtection="1">
      <protection locked="0"/>
    </xf>
    <xf numFmtId="37" fontId="1" fillId="0" borderId="6" xfId="0" applyFont="1" applyFill="1" applyBorder="1" applyAlignment="1">
      <alignment horizontal="right"/>
    </xf>
    <xf numFmtId="37" fontId="0" fillId="0" borderId="7" xfId="0" applyFill="1" applyBorder="1"/>
    <xf numFmtId="37" fontId="0" fillId="0" borderId="8" xfId="0" applyFill="1" applyBorder="1" applyProtection="1">
      <protection locked="0"/>
    </xf>
    <xf numFmtId="37" fontId="0" fillId="0" borderId="8" xfId="0" applyFill="1" applyBorder="1"/>
    <xf numFmtId="0" fontId="23" fillId="0" borderId="19" xfId="1" applyFont="1" applyBorder="1" applyAlignment="1">
      <alignment horizontal="center"/>
    </xf>
    <xf numFmtId="37" fontId="0" fillId="0" borderId="9" xfId="0" applyFill="1" applyBorder="1"/>
    <xf numFmtId="37" fontId="0" fillId="0" borderId="6" xfId="0" applyFill="1" applyBorder="1" applyAlignment="1">
      <alignment horizontal="right"/>
    </xf>
    <xf numFmtId="37" fontId="1" fillId="0" borderId="0" xfId="0" applyFont="1" applyFill="1"/>
    <xf numFmtId="37" fontId="23" fillId="0" borderId="19" xfId="1" applyNumberFormat="1" applyFont="1" applyBorder="1"/>
    <xf numFmtId="37" fontId="23" fillId="0" borderId="8" xfId="1" applyNumberFormat="1" applyFont="1" applyBorder="1" applyProtection="1">
      <protection locked="0"/>
    </xf>
    <xf numFmtId="37" fontId="0" fillId="0" borderId="0" xfId="0" applyFill="1" applyAlignment="1">
      <alignment horizontal="center"/>
    </xf>
    <xf numFmtId="37" fontId="16" fillId="0" borderId="9" xfId="0" applyFont="1" applyFill="1" applyBorder="1"/>
    <xf numFmtId="37" fontId="0" fillId="0" borderId="10" xfId="0" applyFill="1" applyBorder="1"/>
    <xf numFmtId="37" fontId="2" fillId="0" borderId="9" xfId="0" applyFont="1" applyFill="1" applyBorder="1"/>
    <xf numFmtId="0" fontId="23" fillId="0" borderId="21" xfId="1" applyFont="1" applyBorder="1"/>
    <xf numFmtId="37" fontId="23" fillId="0" borderId="22" xfId="1" applyNumberFormat="1" applyFont="1" applyBorder="1"/>
    <xf numFmtId="0" fontId="23" fillId="0" borderId="23" xfId="1" applyFont="1" applyBorder="1"/>
    <xf numFmtId="37" fontId="23" fillId="0" borderId="24" xfId="1" applyNumberFormat="1" applyFont="1" applyBorder="1"/>
    <xf numFmtId="0" fontId="23" fillId="0" borderId="25" xfId="1" applyFont="1" applyBorder="1" applyAlignment="1">
      <alignment horizontal="center"/>
    </xf>
    <xf numFmtId="0" fontId="23" fillId="0" borderId="26" xfId="1" applyFont="1" applyBorder="1" applyAlignment="1">
      <alignment horizontal="right"/>
    </xf>
    <xf numFmtId="37" fontId="23" fillId="0" borderId="27" xfId="1" applyNumberFormat="1" applyFont="1" applyBorder="1"/>
    <xf numFmtId="0" fontId="23" fillId="0" borderId="0" xfId="1" applyFont="1" applyAlignment="1">
      <alignment horizontal="center"/>
    </xf>
    <xf numFmtId="0" fontId="23" fillId="0" borderId="0" xfId="1" applyFont="1" applyAlignment="1">
      <alignment horizontal="right"/>
    </xf>
    <xf numFmtId="37" fontId="19" fillId="0" borderId="0" xfId="0" applyFont="1" applyFill="1"/>
    <xf numFmtId="0" fontId="4" fillId="0" borderId="0" xfId="1" applyAlignment="1">
      <alignment horizontal="center"/>
    </xf>
    <xf numFmtId="0" fontId="4" fillId="0" borderId="0" xfId="1"/>
    <xf numFmtId="37" fontId="22" fillId="0" borderId="8" xfId="1" applyNumberFormat="1" applyFont="1" applyBorder="1" applyAlignment="1">
      <alignment horizontal="center"/>
    </xf>
    <xf numFmtId="37" fontId="22" fillId="0" borderId="20" xfId="1" applyNumberFormat="1" applyFont="1" applyBorder="1" applyAlignment="1">
      <alignment horizontal="center"/>
    </xf>
    <xf numFmtId="37" fontId="4" fillId="0" borderId="9" xfId="0" applyFont="1" applyFill="1" applyBorder="1"/>
    <xf numFmtId="0" fontId="22" fillId="0" borderId="19" xfId="1" applyFont="1" applyBorder="1" applyAlignment="1">
      <alignment horizontal="center"/>
    </xf>
    <xf numFmtId="0" fontId="22" fillId="0" borderId="8" xfId="1" applyFont="1" applyBorder="1"/>
    <xf numFmtId="37" fontId="22" fillId="0" borderId="8" xfId="1" applyNumberFormat="1" applyFont="1" applyBorder="1" applyProtection="1">
      <protection locked="0"/>
    </xf>
    <xf numFmtId="37" fontId="0" fillId="0" borderId="31" xfId="0" applyFill="1" applyBorder="1"/>
    <xf numFmtId="37" fontId="12" fillId="0" borderId="0" xfId="0" applyFont="1" applyFill="1"/>
    <xf numFmtId="37" fontId="0" fillId="0" borderId="12" xfId="0" applyFill="1" applyBorder="1" applyAlignment="1">
      <alignment horizontal="right"/>
    </xf>
    <xf numFmtId="37" fontId="1" fillId="0" borderId="13" xfId="0" applyFont="1" applyFill="1" applyBorder="1"/>
    <xf numFmtId="37" fontId="0" fillId="0" borderId="14" xfId="0" applyFill="1" applyBorder="1" applyAlignment="1">
      <alignment horizontal="right"/>
    </xf>
    <xf numFmtId="37" fontId="1" fillId="0" borderId="15" xfId="0" applyFont="1" applyFill="1" applyBorder="1"/>
    <xf numFmtId="37" fontId="1" fillId="0" borderId="11" xfId="0" applyFont="1" applyFill="1" applyBorder="1"/>
    <xf numFmtId="37" fontId="0" fillId="0" borderId="11" xfId="0" applyFill="1" applyBorder="1"/>
    <xf numFmtId="37" fontId="14" fillId="0" borderId="0" xfId="0" applyFont="1" applyFill="1" applyAlignment="1">
      <alignment horizontal="center"/>
    </xf>
    <xf numFmtId="0" fontId="22" fillId="0" borderId="8" xfId="1" applyFont="1" applyBorder="1" applyAlignment="1">
      <alignment vertical="top"/>
    </xf>
    <xf numFmtId="37" fontId="0" fillId="0" borderId="45" xfId="0" applyFill="1" applyBorder="1" applyAlignment="1">
      <alignment horizontal="center"/>
    </xf>
    <xf numFmtId="37" fontId="0" fillId="0" borderId="45" xfId="0" applyFill="1" applyBorder="1"/>
    <xf numFmtId="37" fontId="0" fillId="0" borderId="46" xfId="0" applyFill="1" applyBorder="1"/>
    <xf numFmtId="37" fontId="0" fillId="0" borderId="46" xfId="0" applyFill="1" applyBorder="1" applyAlignment="1">
      <alignment horizontal="center"/>
    </xf>
    <xf numFmtId="0" fontId="34" fillId="0" borderId="8" xfId="1" applyFont="1" applyBorder="1"/>
    <xf numFmtId="37" fontId="0" fillId="0" borderId="40" xfId="0" applyFill="1" applyBorder="1" applyAlignment="1">
      <alignment horizontal="right"/>
    </xf>
    <xf numFmtId="37" fontId="35" fillId="0" borderId="0" xfId="0" applyFont="1" applyFill="1"/>
    <xf numFmtId="37" fontId="14" fillId="0" borderId="0" xfId="0" applyFont="1" applyFill="1"/>
    <xf numFmtId="37" fontId="1" fillId="0" borderId="41" xfId="0" applyFont="1" applyFill="1" applyBorder="1"/>
    <xf numFmtId="37" fontId="0" fillId="0" borderId="42" xfId="0" applyFill="1" applyBorder="1" applyAlignment="1">
      <alignment horizontal="right"/>
    </xf>
    <xf numFmtId="37" fontId="35" fillId="0" borderId="43" xfId="0" applyFont="1" applyFill="1" applyBorder="1"/>
    <xf numFmtId="37" fontId="14" fillId="0" borderId="43" xfId="0" applyFont="1" applyFill="1" applyBorder="1"/>
    <xf numFmtId="37" fontId="0" fillId="0" borderId="43" xfId="0" applyFill="1" applyBorder="1"/>
    <xf numFmtId="37" fontId="1" fillId="0" borderId="44" xfId="0" applyFont="1" applyFill="1" applyBorder="1"/>
    <xf numFmtId="37" fontId="20" fillId="0" borderId="0" xfId="0" applyFont="1" applyFill="1"/>
    <xf numFmtId="0" fontId="22" fillId="0" borderId="8" xfId="1" applyFont="1" applyBorder="1" applyAlignment="1">
      <alignment horizontal="center"/>
    </xf>
    <xf numFmtId="0" fontId="22" fillId="0" borderId="29" xfId="1" applyFont="1" applyBorder="1" applyAlignment="1">
      <alignment horizontal="center"/>
    </xf>
    <xf numFmtId="0" fontId="22" fillId="0" borderId="11" xfId="1" applyFont="1" applyBorder="1" applyAlignment="1">
      <alignment horizontal="right"/>
    </xf>
    <xf numFmtId="37" fontId="22" fillId="0" borderId="11" xfId="1" applyNumberFormat="1" applyFont="1" applyBorder="1"/>
    <xf numFmtId="37" fontId="23" fillId="4" borderId="8" xfId="1" applyNumberFormat="1" applyFont="1" applyFill="1" applyBorder="1"/>
    <xf numFmtId="37" fontId="23" fillId="4" borderId="20" xfId="1" applyNumberFormat="1" applyFont="1" applyFill="1" applyBorder="1"/>
    <xf numFmtId="37" fontId="23" fillId="3" borderId="8" xfId="1" applyNumberFormat="1" applyFont="1" applyFill="1" applyBorder="1"/>
    <xf numFmtId="37" fontId="23" fillId="3" borderId="20" xfId="1" applyNumberFormat="1" applyFont="1" applyFill="1" applyBorder="1"/>
    <xf numFmtId="37" fontId="0" fillId="2" borderId="28" xfId="0" applyBorder="1"/>
    <xf numFmtId="0" fontId="4" fillId="0" borderId="0" xfId="0" applyNumberFormat="1" applyFont="1" applyFill="1" applyAlignment="1">
      <alignment horizontal="centerContinuous"/>
    </xf>
    <xf numFmtId="0" fontId="2" fillId="0" borderId="11" xfId="0" applyNumberFormat="1" applyFont="1" applyFill="1" applyBorder="1" applyAlignment="1" applyProtection="1">
      <alignment horizontal="center"/>
      <protection locked="0"/>
    </xf>
    <xf numFmtId="37" fontId="4" fillId="2" borderId="36" xfId="0" applyFont="1" applyBorder="1"/>
    <xf numFmtId="37" fontId="0" fillId="2" borderId="0" xfId="0" applyAlignment="1">
      <alignment horizontal="center"/>
    </xf>
    <xf numFmtId="0" fontId="0" fillId="2" borderId="0" xfId="0" applyNumberFormat="1" applyAlignment="1">
      <alignment horizontal="center"/>
    </xf>
    <xf numFmtId="37" fontId="8" fillId="0" borderId="0" xfId="0" applyFont="1" applyFill="1" applyAlignment="1">
      <alignment horizontal="center" vertical="center"/>
    </xf>
    <xf numFmtId="164" fontId="13" fillId="0" borderId="0" xfId="0" applyNumberFormat="1" applyFont="1" applyFill="1" applyAlignment="1">
      <alignment horizontal="right"/>
    </xf>
    <xf numFmtId="37" fontId="0" fillId="6" borderId="8" xfId="0" applyFill="1" applyBorder="1"/>
    <xf numFmtId="37" fontId="23" fillId="6" borderId="20" xfId="1" applyNumberFormat="1" applyFont="1" applyFill="1" applyBorder="1"/>
    <xf numFmtId="37" fontId="23" fillId="6" borderId="47" xfId="1" applyNumberFormat="1" applyFont="1" applyFill="1" applyBorder="1"/>
    <xf numFmtId="37" fontId="22" fillId="6" borderId="20" xfId="1" applyNumberFormat="1" applyFont="1" applyFill="1" applyBorder="1"/>
    <xf numFmtId="37" fontId="22" fillId="6" borderId="8" xfId="1" applyNumberFormat="1" applyFont="1" applyFill="1" applyBorder="1"/>
    <xf numFmtId="0" fontId="36" fillId="0" borderId="11" xfId="0" applyNumberFormat="1" applyFont="1" applyFill="1" applyBorder="1" applyAlignment="1" applyProtection="1">
      <alignment horizontal="left"/>
      <protection locked="0"/>
    </xf>
    <xf numFmtId="37" fontId="0" fillId="2" borderId="11" xfId="0" applyBorder="1"/>
    <xf numFmtId="0" fontId="2" fillId="0" borderId="11" xfId="0" applyNumberFormat="1" applyFont="1" applyFill="1" applyBorder="1" applyAlignment="1" applyProtection="1">
      <alignment horizontal="left"/>
      <protection locked="0"/>
    </xf>
    <xf numFmtId="37" fontId="21" fillId="0" borderId="50" xfId="1" applyNumberFormat="1" applyFont="1" applyBorder="1" applyAlignment="1">
      <alignment horizontal="center"/>
    </xf>
    <xf numFmtId="37" fontId="0" fillId="2" borderId="51" xfId="0" applyBorder="1" applyAlignment="1">
      <alignment horizontal="center"/>
    </xf>
    <xf numFmtId="37" fontId="0" fillId="2" borderId="52" xfId="0" applyBorder="1" applyAlignment="1">
      <alignment horizontal="center"/>
    </xf>
    <xf numFmtId="37" fontId="21" fillId="0" borderId="53" xfId="1" applyNumberFormat="1" applyFont="1" applyBorder="1" applyAlignment="1">
      <alignment horizontal="center"/>
    </xf>
    <xf numFmtId="37" fontId="0" fillId="2" borderId="54" xfId="0" applyBorder="1" applyAlignment="1">
      <alignment horizontal="center"/>
    </xf>
    <xf numFmtId="37" fontId="0" fillId="2" borderId="55" xfId="0" applyBorder="1" applyAlignment="1">
      <alignment horizontal="center"/>
    </xf>
    <xf numFmtId="0" fontId="17" fillId="0" borderId="11" xfId="0" applyNumberFormat="1" applyFont="1" applyFill="1" applyBorder="1" applyAlignment="1">
      <alignment horizontal="left"/>
    </xf>
    <xf numFmtId="0" fontId="17" fillId="0" borderId="11" xfId="0" applyNumberFormat="1" applyFont="1" applyFill="1" applyBorder="1"/>
    <xf numFmtId="0" fontId="2" fillId="0" borderId="11" xfId="0" applyNumberFormat="1" applyFont="1" applyFill="1" applyBorder="1" applyProtection="1">
      <protection locked="0"/>
    </xf>
    <xf numFmtId="0" fontId="2" fillId="0" borderId="31" xfId="0" applyNumberFormat="1" applyFont="1" applyFill="1" applyBorder="1" applyAlignment="1" applyProtection="1">
      <alignment horizontal="left"/>
      <protection locked="0"/>
    </xf>
    <xf numFmtId="37" fontId="0" fillId="2" borderId="31" xfId="0" applyBorder="1"/>
    <xf numFmtId="0" fontId="23" fillId="0" borderId="31" xfId="1" applyFont="1" applyBorder="1" applyAlignment="1">
      <alignment horizontal="left" vertical="center"/>
    </xf>
    <xf numFmtId="0" fontId="23" fillId="0" borderId="31" xfId="1" applyFont="1" applyBorder="1" applyAlignment="1">
      <alignment vertical="center"/>
    </xf>
    <xf numFmtId="37" fontId="14" fillId="6" borderId="48" xfId="0" applyFont="1" applyFill="1" applyBorder="1"/>
    <xf numFmtId="37" fontId="0" fillId="6" borderId="49" xfId="0" applyFill="1" applyBorder="1"/>
    <xf numFmtId="37" fontId="0" fillId="0" borderId="48" xfId="0" applyFill="1" applyBorder="1" applyProtection="1">
      <protection locked="0"/>
    </xf>
    <xf numFmtId="37" fontId="0" fillId="0" borderId="49" xfId="0" applyFill="1" applyBorder="1" applyProtection="1">
      <protection locked="0"/>
    </xf>
    <xf numFmtId="37" fontId="32" fillId="2" borderId="0" xfId="0" applyFont="1" applyAlignment="1">
      <alignment horizontal="justify" vertical="center" wrapText="1"/>
    </xf>
    <xf numFmtId="37" fontId="38" fillId="5" borderId="56" xfId="0" applyFont="1" applyFill="1" applyBorder="1" applyAlignment="1">
      <alignment horizontal="left" vertical="center" wrapText="1" readingOrder="1"/>
    </xf>
    <xf numFmtId="37" fontId="39" fillId="5" borderId="57" xfId="0" applyFont="1" applyFill="1" applyBorder="1" applyAlignment="1">
      <alignment wrapText="1" readingOrder="1"/>
    </xf>
    <xf numFmtId="37" fontId="39" fillId="5" borderId="58" xfId="0" applyFont="1" applyFill="1" applyBorder="1" applyAlignment="1">
      <alignment wrapText="1"/>
    </xf>
    <xf numFmtId="37" fontId="39" fillId="5" borderId="59" xfId="0" applyFont="1" applyFill="1" applyBorder="1" applyAlignment="1">
      <alignment wrapText="1" readingOrder="1"/>
    </xf>
    <xf numFmtId="37" fontId="39" fillId="5" borderId="0" xfId="0" applyFont="1" applyFill="1" applyAlignment="1">
      <alignment wrapText="1" readingOrder="1"/>
    </xf>
    <xf numFmtId="37" fontId="39" fillId="5" borderId="60" xfId="0" applyFont="1" applyFill="1" applyBorder="1" applyAlignment="1">
      <alignment wrapText="1"/>
    </xf>
    <xf numFmtId="37" fontId="0" fillId="5" borderId="61" xfId="0" applyFill="1" applyBorder="1" applyAlignment="1">
      <alignment wrapText="1"/>
    </xf>
    <xf numFmtId="37" fontId="0" fillId="5" borderId="62" xfId="0" applyFill="1" applyBorder="1" applyAlignment="1">
      <alignment wrapText="1"/>
    </xf>
    <xf numFmtId="37" fontId="0" fillId="5" borderId="63" xfId="0" applyFill="1" applyBorder="1" applyAlignment="1">
      <alignment wrapText="1"/>
    </xf>
  </cellXfs>
  <cellStyles count="2">
    <cellStyle name="Normal" xfId="0" builtinId="0"/>
    <cellStyle name="Normal_MASTER" xfId="1" xr:uid="{00000000-0005-0000-0000-000001000000}"/>
  </cellStyles>
  <dxfs count="0"/>
  <tableStyles count="0" defaultTableStyle="TableStyleMedium9" defaultPivotStyle="PivotStyleLight16"/>
  <colors>
    <mruColors>
      <color rgb="FF99CCFF"/>
      <color rgb="FFFFFF66"/>
      <color rgb="FFFFFFCC"/>
      <color rgb="FF99FFCC"/>
      <color rgb="FF99CC00"/>
      <color rgb="FF00607F"/>
      <color rgb="FF00617F"/>
      <color rgb="FF0099FF"/>
      <color rgb="FFCC99FF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N47"/>
  <sheetViews>
    <sheetView topLeftCell="A8" zoomScaleNormal="100" workbookViewId="0">
      <selection activeCell="M35" sqref="M35"/>
    </sheetView>
  </sheetViews>
  <sheetFormatPr defaultRowHeight="12.75"/>
  <sheetData>
    <row r="1" spans="1:14" ht="30.75">
      <c r="A1" s="4" t="s">
        <v>171</v>
      </c>
    </row>
    <row r="2" spans="1:14" ht="18.75">
      <c r="A2" s="3" t="s">
        <v>172</v>
      </c>
      <c r="I2" s="1"/>
    </row>
    <row r="3" spans="1:14" ht="14.25" customHeight="1">
      <c r="A3" s="5" t="s">
        <v>232</v>
      </c>
    </row>
    <row r="4" spans="1:14" ht="14.25" customHeight="1">
      <c r="A4" s="5" t="s">
        <v>173</v>
      </c>
    </row>
    <row r="5" spans="1:14" ht="14.25" customHeight="1">
      <c r="A5" s="5" t="s">
        <v>174</v>
      </c>
    </row>
    <row r="8" spans="1:14" ht="23.25">
      <c r="A8" s="6" t="s">
        <v>175</v>
      </c>
      <c r="G8" s="7" t="s">
        <v>176</v>
      </c>
    </row>
    <row r="9" spans="1:14">
      <c r="A9" s="8" t="str">
        <f>Master!A9</f>
        <v>Reporting Period</v>
      </c>
      <c r="C9" t="str">
        <f>IF(Master!C10="x",Master!B10&amp;Master!C9,IF(Master!C11="x",Master!B11&amp;Master!C9,""))</f>
        <v/>
      </c>
      <c r="D9" s="19"/>
      <c r="G9" t="s">
        <v>177</v>
      </c>
    </row>
    <row r="10" spans="1:14" ht="3.95" customHeight="1">
      <c r="A10" s="8"/>
      <c r="D10" s="9"/>
    </row>
    <row r="11" spans="1:14" ht="19.5" customHeight="1">
      <c r="A11" s="21"/>
      <c r="B11" s="21"/>
      <c r="C11" s="21"/>
      <c r="D11" s="21"/>
      <c r="E11" s="21"/>
      <c r="F11" s="151"/>
      <c r="G11" s="150"/>
    </row>
    <row r="12" spans="1:14">
      <c r="A12" s="21"/>
      <c r="B12" s="21"/>
      <c r="C12" s="21"/>
      <c r="D12" s="21"/>
      <c r="E12" s="21"/>
      <c r="F12" s="21"/>
      <c r="G12" s="21"/>
    </row>
    <row r="13" spans="1:14" ht="20.100000000000001" customHeight="1">
      <c r="A13" s="20" t="str">
        <f>IF(Master!A1="&lt;enter institution name here&gt;","Enter Institution Information on ScheduleA",Master!A1)</f>
        <v>&lt;Enter Financial Institution Name Here&gt;</v>
      </c>
      <c r="B13" s="20"/>
      <c r="C13" s="20"/>
      <c r="D13" s="20"/>
      <c r="E13" s="20"/>
      <c r="F13" s="20"/>
      <c r="G13" s="20"/>
    </row>
    <row r="14" spans="1:14" ht="13.5" thickBot="1">
      <c r="A14" s="21" t="s">
        <v>189</v>
      </c>
      <c r="B14" s="21"/>
      <c r="C14" s="21"/>
      <c r="D14" s="21"/>
      <c r="E14" s="21"/>
      <c r="F14" s="21"/>
      <c r="G14" s="21"/>
    </row>
    <row r="15" spans="1:14" ht="20.100000000000001" customHeight="1" thickTop="1">
      <c r="A15" s="20" t="str">
        <f>IF(Master!A3="&lt;enter institution address here&gt;","Enter Institution Information on ScheduleA",Master!A3)</f>
        <v>Enter Institution Information on ScheduleA</v>
      </c>
      <c r="B15" s="20"/>
      <c r="C15" s="20"/>
      <c r="D15" s="20"/>
      <c r="E15" s="20"/>
      <c r="F15" s="20"/>
      <c r="G15" s="20"/>
      <c r="J15" s="180" t="s">
        <v>228</v>
      </c>
      <c r="K15" s="181"/>
      <c r="L15" s="181"/>
      <c r="M15" s="181"/>
      <c r="N15" s="182"/>
    </row>
    <row r="16" spans="1:14">
      <c r="A16" s="21" t="s">
        <v>190</v>
      </c>
      <c r="B16" s="21"/>
      <c r="C16" s="21"/>
      <c r="D16" s="21"/>
      <c r="E16" s="21"/>
      <c r="F16" s="21"/>
      <c r="G16" s="21"/>
      <c r="J16" s="183"/>
      <c r="K16" s="184"/>
      <c r="L16" s="184"/>
      <c r="M16" s="184"/>
      <c r="N16" s="185"/>
    </row>
    <row r="17" spans="1:14" ht="20.100000000000001" customHeight="1">
      <c r="A17" s="20" t="str">
        <f>IF(Master!A5="&lt;enter institution city here&gt;","Enter Institution Information on ScheduleA",Master!A5)</f>
        <v>Enter Institution Information on ScheduleA</v>
      </c>
      <c r="B17" s="20"/>
      <c r="C17" s="20"/>
      <c r="D17" s="20"/>
      <c r="E17" s="20" t="s">
        <v>1</v>
      </c>
      <c r="F17" s="20"/>
      <c r="G17" s="20" t="str">
        <f>Master!E5</f>
        <v>Zip Code</v>
      </c>
      <c r="J17" s="183"/>
      <c r="K17" s="184"/>
      <c r="L17" s="184"/>
      <c r="M17" s="184"/>
      <c r="N17" s="185"/>
    </row>
    <row r="18" spans="1:14">
      <c r="A18" s="146" t="s">
        <v>4</v>
      </c>
      <c r="E18" t="s">
        <v>5</v>
      </c>
      <c r="G18" s="146" t="s">
        <v>178</v>
      </c>
      <c r="J18" s="183"/>
      <c r="K18" s="184"/>
      <c r="L18" s="184"/>
      <c r="M18" s="184"/>
      <c r="N18" s="185"/>
    </row>
    <row r="19" spans="1:14" ht="13.5" thickBot="1">
      <c r="J19" s="186"/>
      <c r="K19" s="187"/>
      <c r="L19" s="187"/>
      <c r="M19" s="187"/>
      <c r="N19" s="188"/>
    </row>
    <row r="20" spans="1:14" ht="13.5" thickTop="1">
      <c r="A20" t="s">
        <v>179</v>
      </c>
    </row>
    <row r="22" spans="1:14">
      <c r="A22" t="s">
        <v>180</v>
      </c>
    </row>
    <row r="23" spans="1:14">
      <c r="A23" t="s">
        <v>181</v>
      </c>
    </row>
    <row r="24" spans="1:14" ht="3.95" customHeight="1"/>
    <row r="25" spans="1:14">
      <c r="A25" t="s">
        <v>195</v>
      </c>
    </row>
    <row r="26" spans="1:14">
      <c r="A26" t="s">
        <v>182</v>
      </c>
    </row>
    <row r="27" spans="1:14" ht="3.95" customHeight="1"/>
    <row r="28" spans="1:14">
      <c r="A28" t="s">
        <v>183</v>
      </c>
    </row>
    <row r="29" spans="1:14">
      <c r="A29" t="s">
        <v>184</v>
      </c>
    </row>
    <row r="30" spans="1:14" ht="3.95" customHeight="1" thickBot="1"/>
    <row r="31" spans="1:14">
      <c r="C31" s="10" t="s">
        <v>185</v>
      </c>
      <c r="D31" s="12"/>
      <c r="E31" s="12"/>
      <c r="F31" s="12"/>
      <c r="G31" s="11"/>
    </row>
    <row r="32" spans="1:14" ht="3.95" customHeight="1">
      <c r="C32" s="13"/>
      <c r="G32" s="14"/>
    </row>
    <row r="33" spans="1:9">
      <c r="C33" s="13" t="s">
        <v>171</v>
      </c>
      <c r="G33" s="14"/>
    </row>
    <row r="34" spans="1:9">
      <c r="C34" s="13" t="s">
        <v>186</v>
      </c>
      <c r="G34" s="14"/>
    </row>
    <row r="35" spans="1:9">
      <c r="C35" s="13" t="s">
        <v>187</v>
      </c>
      <c r="G35" s="14"/>
    </row>
    <row r="36" spans="1:9">
      <c r="C36" s="13" t="s">
        <v>188</v>
      </c>
      <c r="G36" s="14"/>
    </row>
    <row r="37" spans="1:9" ht="13.5" thickBot="1">
      <c r="C37" s="149" t="s">
        <v>233</v>
      </c>
      <c r="D37" s="15" t="s">
        <v>234</v>
      </c>
      <c r="E37" s="15"/>
      <c r="F37" s="15"/>
      <c r="G37" s="16"/>
    </row>
    <row r="38" spans="1:9" ht="32.25" customHeight="1"/>
    <row r="39" spans="1:9" ht="56.25" customHeight="1">
      <c r="A39" s="179" t="s">
        <v>196</v>
      </c>
      <c r="B39" s="179"/>
      <c r="C39" s="179"/>
      <c r="D39" s="179"/>
      <c r="E39" s="179"/>
      <c r="F39" s="179"/>
      <c r="G39" s="179"/>
      <c r="H39" s="179"/>
      <c r="I39" s="179"/>
    </row>
    <row r="40" spans="1:9" ht="39.75" customHeight="1">
      <c r="A40" s="2"/>
      <c r="B40" s="2"/>
      <c r="C40" s="2"/>
      <c r="D40" s="2"/>
      <c r="E40" s="2"/>
      <c r="G40" s="20" t="str">
        <f>IF(Master!E1="&lt;Enter Contact Person Here&gt;","Enter Contact Person on ScheduleA",Master!E1)</f>
        <v>Enter Contact Person on ScheduleA</v>
      </c>
      <c r="H40" s="2"/>
      <c r="I40" s="2"/>
    </row>
    <row r="41" spans="1:9">
      <c r="A41" t="s">
        <v>191</v>
      </c>
      <c r="G41" t="s">
        <v>192</v>
      </c>
    </row>
    <row r="43" spans="1:9">
      <c r="A43" s="20" t="str">
        <f>IF(Master!E3="&lt;Enter Contact Person's Title&gt;","Enter Contact Person's Title on ScheduleA",Master!E3)</f>
        <v>Enter Contact Person's Title on ScheduleA</v>
      </c>
      <c r="B43" s="2"/>
      <c r="C43" s="2"/>
      <c r="D43" s="2"/>
      <c r="E43" s="2"/>
      <c r="G43" s="20" t="str">
        <f>IF(Master!F5="&lt;Area Code&gt;","Area Code",Master!F5)</f>
        <v>Area Code</v>
      </c>
      <c r="H43" s="20" t="str">
        <f>IF(Master!G5="&lt;Phone Number&gt;","Enter Phone Number on ScheduleA",Master!G5)</f>
        <v>Phone Number</v>
      </c>
      <c r="I43" s="2"/>
    </row>
    <row r="44" spans="1:9">
      <c r="A44" t="s">
        <v>193</v>
      </c>
      <c r="G44" t="s">
        <v>58</v>
      </c>
    </row>
    <row r="46" spans="1:9">
      <c r="A46" s="2"/>
      <c r="B46" s="2"/>
      <c r="C46" s="2"/>
      <c r="D46" s="2"/>
      <c r="E46" s="2"/>
    </row>
    <row r="47" spans="1:9">
      <c r="A47" t="s">
        <v>194</v>
      </c>
    </row>
  </sheetData>
  <sheetProtection selectLockedCells="1"/>
  <mergeCells count="2">
    <mergeCell ref="A39:I39"/>
    <mergeCell ref="J15:N19"/>
  </mergeCells>
  <phoneticPr fontId="5" type="noConversion"/>
  <pageMargins left="0.75" right="0.75" top="0.63" bottom="0.78" header="0.5" footer="0.5"/>
  <pageSetup scale="95" orientation="portrait" horizontalDpi="4294967294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4"/>
  </sheetPr>
  <dimension ref="A1:AF57"/>
  <sheetViews>
    <sheetView showGridLines="0" showZeros="0" tabSelected="1" showOutlineSymbols="0" zoomScaleNormal="100" workbookViewId="0">
      <selection activeCell="H51" sqref="H51"/>
    </sheetView>
  </sheetViews>
  <sheetFormatPr defaultColWidth="8.7109375" defaultRowHeight="12.75"/>
  <cols>
    <col min="1" max="1" width="4.7109375" style="17" customWidth="1"/>
    <col min="2" max="2" width="46.85546875" style="17" customWidth="1"/>
    <col min="3" max="3" width="7.140625" style="17" bestFit="1" customWidth="1"/>
    <col min="4" max="4" width="10.42578125" style="17" customWidth="1"/>
    <col min="5" max="5" width="11.7109375" style="17" customWidth="1"/>
    <col min="6" max="6" width="10.7109375" style="17" customWidth="1"/>
    <col min="7" max="9" width="11.7109375" style="17" customWidth="1"/>
    <col min="10" max="10" width="3.42578125" style="17" customWidth="1"/>
    <col min="11" max="12" width="8.7109375" style="17"/>
    <col min="13" max="13" width="8.7109375" style="17" customWidth="1"/>
    <col min="14" max="14" width="10.85546875" style="17" customWidth="1"/>
    <col min="15" max="15" width="4.7109375" style="17" customWidth="1"/>
    <col min="16" max="16" width="8.7109375" style="17"/>
    <col min="17" max="18" width="8.7109375" style="17" customWidth="1"/>
    <col min="19" max="19" width="2.7109375" style="17" customWidth="1"/>
    <col min="20" max="20" width="24.85546875" style="17" customWidth="1"/>
    <col min="21" max="21" width="2.7109375" style="17" customWidth="1"/>
    <col min="22" max="22" width="9.85546875" style="17" customWidth="1"/>
    <col min="23" max="23" width="3.7109375" style="17" customWidth="1"/>
    <col min="24" max="24" width="8.7109375" style="17" customWidth="1"/>
    <col min="25" max="25" width="4.42578125" style="17" customWidth="1"/>
    <col min="26" max="26" width="8.7109375" style="17"/>
    <col min="27" max="27" width="8.7109375" style="17" customWidth="1"/>
    <col min="28" max="28" width="8.7109375" style="17"/>
    <col min="29" max="29" width="3.7109375" style="17" customWidth="1"/>
    <col min="30" max="30" width="43.5703125" style="17" customWidth="1"/>
    <col min="31" max="32" width="18.7109375" style="17" customWidth="1"/>
    <col min="33" max="33" width="8.7109375" style="17" customWidth="1"/>
    <col min="34" max="16384" width="8.7109375" style="17"/>
  </cols>
  <sheetData>
    <row r="1" spans="1:32" ht="15" customHeight="1">
      <c r="A1" s="159" t="s">
        <v>229</v>
      </c>
      <c r="B1" s="160"/>
      <c r="C1" s="28"/>
      <c r="D1" s="29"/>
      <c r="E1" s="171" t="s">
        <v>206</v>
      </c>
      <c r="F1" s="172"/>
      <c r="G1" s="172"/>
      <c r="H1" s="172"/>
      <c r="I1" s="30"/>
      <c r="J1" s="31"/>
      <c r="N1" s="168" t="str">
        <f>IF(Master!A1="&lt;enter institution name here&gt;","Enter Institution Information on ScheduleA",Master!A1)</f>
        <v>&lt;Enter Financial Institution Name Here&gt;</v>
      </c>
      <c r="O1" s="168"/>
      <c r="P1" s="168"/>
      <c r="Q1" s="168"/>
      <c r="R1" s="168"/>
      <c r="S1" s="28"/>
      <c r="T1" s="168" t="str">
        <f>IF(Master!A5="&lt;enter institution city here&gt;","Enter Institution Information on ScheduleA",Master!A5&amp;", NE")</f>
        <v>Enter Institution Information on ScheduleA</v>
      </c>
      <c r="U1" s="168"/>
      <c r="V1" s="168"/>
      <c r="W1" s="147"/>
      <c r="X1" s="31"/>
      <c r="Y1" s="32"/>
      <c r="AC1" s="174" t="str">
        <f>IF(Master!A1="&lt;enter institution name here&gt;","Enter Institution Information on ScheduleA",Master!A1)</f>
        <v>&lt;Enter Financial Institution Name Here&gt;</v>
      </c>
      <c r="AD1" s="174"/>
      <c r="AE1" s="173" t="str">
        <f>IF(Master!A5="&lt;enter institution city here&gt;","Enter Institution Information on ScheduleA",Master!A5&amp;", NE")</f>
        <v>Enter Institution Information on ScheduleA</v>
      </c>
      <c r="AF1" s="173"/>
    </row>
    <row r="2" spans="1:32">
      <c r="A2" s="28"/>
      <c r="B2" s="33" t="s">
        <v>0</v>
      </c>
      <c r="C2" s="28"/>
      <c r="D2" s="28"/>
      <c r="E2" s="34" t="s">
        <v>199</v>
      </c>
      <c r="G2" s="28"/>
      <c r="H2" s="28"/>
      <c r="I2" s="30"/>
      <c r="J2" s="31"/>
      <c r="N2" s="35" t="s">
        <v>0</v>
      </c>
      <c r="O2" s="36"/>
      <c r="P2" s="36"/>
      <c r="Q2" s="36"/>
      <c r="R2" s="36"/>
      <c r="S2" s="28"/>
      <c r="T2" s="35" t="s">
        <v>60</v>
      </c>
      <c r="U2" s="36"/>
      <c r="V2" s="36"/>
      <c r="W2" s="36"/>
      <c r="X2" s="31"/>
      <c r="Y2" s="32"/>
      <c r="AC2" s="37" t="s">
        <v>0</v>
      </c>
      <c r="AD2" s="38"/>
      <c r="AE2" s="37" t="s">
        <v>60</v>
      </c>
      <c r="AF2" s="39"/>
    </row>
    <row r="3" spans="1:32" ht="16.5" customHeight="1">
      <c r="A3" s="161" t="s">
        <v>204</v>
      </c>
      <c r="B3" s="161"/>
      <c r="C3" s="28"/>
      <c r="D3" s="28"/>
      <c r="E3" s="171" t="s">
        <v>207</v>
      </c>
      <c r="F3" s="171"/>
      <c r="G3" s="171"/>
      <c r="H3" s="171"/>
      <c r="I3" s="30"/>
      <c r="J3" s="31"/>
      <c r="N3" s="28"/>
      <c r="O3" s="28"/>
      <c r="P3" s="28"/>
      <c r="Q3" s="28"/>
      <c r="R3" s="28"/>
      <c r="S3" s="28"/>
      <c r="T3" s="28"/>
      <c r="U3" s="28"/>
      <c r="V3" s="28"/>
      <c r="W3" s="28"/>
      <c r="AC3" s="168" t="str">
        <f>IF(Master!E1="&lt;Enter Contact Person Here&gt;","Enter Contact Person on ScheduleA",Master!E1)</f>
        <v>Enter Contact Person on ScheduleA</v>
      </c>
      <c r="AD3" s="168"/>
      <c r="AE3" s="169" t="str">
        <f>IF(F5="Area Code","Enter area code and phone number on Schedule A",F5&amp;" "&amp;G5)</f>
        <v>Enter area code and phone number on Schedule A</v>
      </c>
      <c r="AF3" s="169"/>
    </row>
    <row r="4" spans="1:32">
      <c r="A4" s="28"/>
      <c r="B4" s="33" t="s">
        <v>198</v>
      </c>
      <c r="C4" s="28"/>
      <c r="D4" s="28"/>
      <c r="E4" s="34" t="s">
        <v>200</v>
      </c>
      <c r="G4" s="28"/>
      <c r="H4" s="28"/>
      <c r="I4" s="28"/>
      <c r="N4" s="169" t="str">
        <f>IF(Master!E1="&lt;Enter Contact Person Here&gt;","Enter Contact Person on ScheduleA",Master!E1)</f>
        <v>Enter Contact Person on ScheduleA</v>
      </c>
      <c r="O4" s="169"/>
      <c r="P4" s="169"/>
      <c r="Q4" s="169"/>
      <c r="R4" s="169"/>
      <c r="S4" s="28"/>
      <c r="T4" s="168" t="str">
        <f>IF(F5="Area Code","Enter area code and phone number on Schedule A",F5&amp;" "&amp;G5)</f>
        <v>Enter area code and phone number on Schedule A</v>
      </c>
      <c r="U4" s="168"/>
      <c r="V4" s="168"/>
      <c r="W4" s="168"/>
      <c r="AC4" s="40" t="s">
        <v>61</v>
      </c>
      <c r="AD4" s="41"/>
      <c r="AE4" s="40" t="s">
        <v>58</v>
      </c>
      <c r="AF4" s="41"/>
    </row>
    <row r="5" spans="1:32" ht="16.5" customHeight="1">
      <c r="A5" s="161" t="s">
        <v>205</v>
      </c>
      <c r="B5" s="161"/>
      <c r="C5" s="28"/>
      <c r="D5" s="42" t="s">
        <v>1</v>
      </c>
      <c r="E5" s="148" t="s">
        <v>197</v>
      </c>
      <c r="F5" s="43" t="s">
        <v>2</v>
      </c>
      <c r="G5" s="170" t="s">
        <v>3</v>
      </c>
      <c r="H5" s="160"/>
      <c r="I5" s="28"/>
      <c r="N5" s="40" t="s">
        <v>61</v>
      </c>
      <c r="O5" s="41"/>
      <c r="P5" s="41"/>
      <c r="Q5" s="41"/>
      <c r="R5" s="41"/>
      <c r="T5" s="40" t="s">
        <v>58</v>
      </c>
      <c r="U5" s="41"/>
      <c r="V5" s="41"/>
      <c r="W5" s="41"/>
    </row>
    <row r="6" spans="1:32">
      <c r="B6" s="44" t="s">
        <v>4</v>
      </c>
      <c r="D6" s="45" t="s">
        <v>5</v>
      </c>
      <c r="E6" s="45" t="s">
        <v>197</v>
      </c>
      <c r="F6" s="45" t="s">
        <v>2</v>
      </c>
      <c r="G6" s="44" t="s">
        <v>6</v>
      </c>
    </row>
    <row r="7" spans="1:32" ht="18">
      <c r="A7" s="46"/>
      <c r="I7" s="47"/>
      <c r="N7" s="48" t="s">
        <v>55</v>
      </c>
      <c r="AC7" s="48" t="s">
        <v>56</v>
      </c>
      <c r="AD7" s="49"/>
      <c r="AF7" s="22"/>
    </row>
    <row r="8" spans="1:32" ht="18">
      <c r="A8" s="50" t="s">
        <v>208</v>
      </c>
      <c r="C8" s="152"/>
      <c r="D8" s="51" t="s">
        <v>7</v>
      </c>
      <c r="E8" s="52"/>
      <c r="F8" s="52"/>
      <c r="G8" s="52"/>
      <c r="H8" s="52"/>
      <c r="I8" s="52"/>
      <c r="J8" s="152"/>
      <c r="N8" s="48" t="s">
        <v>62</v>
      </c>
      <c r="T8" s="53" t="s">
        <v>63</v>
      </c>
      <c r="AC8" s="48" t="s">
        <v>213</v>
      </c>
      <c r="AD8" s="49"/>
      <c r="AF8" s="22"/>
    </row>
    <row r="9" spans="1:32" ht="16.5" thickBot="1">
      <c r="A9" s="54" t="s">
        <v>170</v>
      </c>
      <c r="B9" s="153"/>
      <c r="C9" s="55">
        <v>2026</v>
      </c>
      <c r="D9" s="56" t="s">
        <v>8</v>
      </c>
      <c r="E9" s="56" t="s">
        <v>9</v>
      </c>
      <c r="F9" s="56" t="s">
        <v>10</v>
      </c>
      <c r="G9" s="56" t="s">
        <v>11</v>
      </c>
      <c r="H9" s="56" t="s">
        <v>12</v>
      </c>
      <c r="I9" s="56" t="s">
        <v>13</v>
      </c>
      <c r="N9" s="57" t="str">
        <f>A9</f>
        <v>Reporting Period</v>
      </c>
      <c r="Q9" s="58" t="str">
        <f>IF(C10="x",B10&amp;" "&amp;C9,IF(C11="x",B11&amp;" "&amp;C9,""))</f>
        <v/>
      </c>
      <c r="R9" s="59"/>
      <c r="AC9" s="60" t="str">
        <f>A9</f>
        <v>Reporting Period</v>
      </c>
      <c r="AD9" s="61"/>
      <c r="AE9" s="18" t="str">
        <f>IF(C10="x",B10&amp;" "&amp;C9,IF(C11="x",B11&amp;" "&amp;C9,""))</f>
        <v/>
      </c>
      <c r="AF9" s="27"/>
    </row>
    <row r="10" spans="1:32" ht="16.5" thickBot="1">
      <c r="A10" s="57"/>
      <c r="B10" s="62" t="s">
        <v>231</v>
      </c>
      <c r="C10" s="63"/>
      <c r="D10" s="64"/>
      <c r="E10" s="65"/>
      <c r="F10" s="65"/>
      <c r="G10" s="65"/>
      <c r="H10" s="65"/>
      <c r="I10" s="65"/>
      <c r="AC10" s="162" t="s">
        <v>118</v>
      </c>
      <c r="AD10" s="163"/>
      <c r="AE10" s="163"/>
      <c r="AF10" s="164"/>
    </row>
    <row r="11" spans="1:32" ht="16.5" thickBot="1">
      <c r="B11" s="62" t="s">
        <v>230</v>
      </c>
      <c r="C11" s="66"/>
      <c r="D11" s="67" t="s">
        <v>14</v>
      </c>
      <c r="E11" s="68" t="s">
        <v>15</v>
      </c>
      <c r="F11" s="68"/>
      <c r="G11" s="68" t="s">
        <v>14</v>
      </c>
      <c r="H11" s="68" t="s">
        <v>16</v>
      </c>
      <c r="I11" s="68"/>
      <c r="N11" s="69" t="s">
        <v>64</v>
      </c>
      <c r="O11" s="70"/>
      <c r="P11" s="70"/>
      <c r="Q11" s="70"/>
      <c r="R11" s="70"/>
      <c r="S11" s="70"/>
      <c r="T11" s="70"/>
      <c r="U11" s="70"/>
      <c r="V11" s="70"/>
      <c r="W11" s="70"/>
      <c r="X11" s="70"/>
      <c r="Y11" s="70"/>
      <c r="AC11" s="71"/>
      <c r="AD11" s="72" t="s">
        <v>119</v>
      </c>
      <c r="AE11" s="73" t="s">
        <v>120</v>
      </c>
      <c r="AF11" s="74" t="s">
        <v>120</v>
      </c>
    </row>
    <row r="12" spans="1:32">
      <c r="A12" s="44" t="s">
        <v>17</v>
      </c>
      <c r="B12" s="75" t="s">
        <v>18</v>
      </c>
      <c r="C12" s="32"/>
      <c r="D12" s="76" t="s">
        <v>19</v>
      </c>
      <c r="E12" s="76" t="s">
        <v>20</v>
      </c>
      <c r="F12" s="76" t="s">
        <v>21</v>
      </c>
      <c r="G12" s="76" t="s">
        <v>22</v>
      </c>
      <c r="H12" s="76" t="s">
        <v>23</v>
      </c>
      <c r="I12" s="76" t="s">
        <v>24</v>
      </c>
      <c r="J12" s="32"/>
      <c r="AC12" s="77">
        <v>1</v>
      </c>
      <c r="AD12" s="78" t="s">
        <v>121</v>
      </c>
      <c r="AE12" s="142"/>
      <c r="AF12" s="80"/>
    </row>
    <row r="13" spans="1:32">
      <c r="A13" s="81">
        <v>1</v>
      </c>
      <c r="B13" s="82" t="s">
        <v>26</v>
      </c>
      <c r="C13" s="82"/>
      <c r="D13" s="83"/>
      <c r="E13" s="83"/>
      <c r="F13" s="83"/>
      <c r="G13" s="83"/>
      <c r="H13" s="83"/>
      <c r="I13" s="84">
        <f t="shared" ref="I13:I28" si="0">SUM(D13:H13)</f>
        <v>0</v>
      </c>
      <c r="J13" s="31">
        <v>1</v>
      </c>
      <c r="X13" s="31" t="s">
        <v>57</v>
      </c>
      <c r="AC13" s="85" t="s">
        <v>122</v>
      </c>
      <c r="AD13" s="78" t="s">
        <v>123</v>
      </c>
      <c r="AE13" s="142"/>
      <c r="AF13" s="143"/>
    </row>
    <row r="14" spans="1:32">
      <c r="A14" s="31">
        <v>2</v>
      </c>
      <c r="B14" s="86" t="s">
        <v>28</v>
      </c>
      <c r="C14" s="86"/>
      <c r="D14" s="83"/>
      <c r="E14" s="83"/>
      <c r="F14" s="83"/>
      <c r="G14" s="83"/>
      <c r="H14" s="83"/>
      <c r="I14" s="84">
        <f t="shared" si="0"/>
        <v>0</v>
      </c>
      <c r="J14" s="31">
        <v>2</v>
      </c>
      <c r="N14" s="87" t="s">
        <v>25</v>
      </c>
      <c r="O14" s="41" t="s">
        <v>65</v>
      </c>
      <c r="P14" s="41"/>
      <c r="Q14" s="41"/>
      <c r="R14" s="41"/>
      <c r="S14" s="41"/>
      <c r="T14" s="41"/>
      <c r="U14" s="41"/>
      <c r="V14" s="23"/>
      <c r="W14" s="23"/>
      <c r="X14" s="23"/>
      <c r="Y14" s="88"/>
      <c r="AC14" s="89"/>
      <c r="AD14" s="78" t="s">
        <v>124</v>
      </c>
      <c r="AE14" s="90"/>
      <c r="AF14" s="143"/>
    </row>
    <row r="15" spans="1:32">
      <c r="A15" s="31">
        <v>3</v>
      </c>
      <c r="B15" s="86" t="s">
        <v>30</v>
      </c>
      <c r="C15" s="86"/>
      <c r="D15" s="83"/>
      <c r="E15" s="83"/>
      <c r="F15" s="83"/>
      <c r="G15" s="83"/>
      <c r="H15" s="83" t="s">
        <v>164</v>
      </c>
      <c r="I15" s="84">
        <f t="shared" si="0"/>
        <v>0</v>
      </c>
      <c r="J15" s="31">
        <v>3</v>
      </c>
      <c r="N15" s="32"/>
      <c r="O15" s="91" t="s">
        <v>66</v>
      </c>
      <c r="P15" s="86" t="s">
        <v>67</v>
      </c>
      <c r="Q15" s="86"/>
      <c r="R15" s="86"/>
      <c r="S15" s="86"/>
      <c r="T15" s="86"/>
      <c r="V15" s="83"/>
      <c r="W15" s="24"/>
      <c r="X15" s="24"/>
      <c r="Y15" s="88" t="s">
        <v>68</v>
      </c>
      <c r="AC15" s="89"/>
      <c r="AD15" s="78" t="s">
        <v>125</v>
      </c>
      <c r="AE15" s="90"/>
      <c r="AF15" s="143"/>
    </row>
    <row r="16" spans="1:32">
      <c r="A16" s="31">
        <v>4</v>
      </c>
      <c r="B16" s="86" t="s">
        <v>32</v>
      </c>
      <c r="C16" s="86"/>
      <c r="D16" s="83"/>
      <c r="E16" s="83"/>
      <c r="F16" s="83"/>
      <c r="G16" s="83"/>
      <c r="H16" s="83"/>
      <c r="I16" s="84">
        <f t="shared" si="0"/>
        <v>0</v>
      </c>
      <c r="J16" s="31">
        <v>4</v>
      </c>
      <c r="N16" s="32"/>
      <c r="O16" s="91" t="s">
        <v>69</v>
      </c>
      <c r="P16" s="86" t="s">
        <v>70</v>
      </c>
      <c r="Q16" s="86"/>
      <c r="R16" s="86"/>
      <c r="S16" s="86"/>
      <c r="T16" s="86"/>
      <c r="V16" s="83"/>
      <c r="W16" s="24"/>
      <c r="X16" s="24"/>
      <c r="Y16" s="88" t="s">
        <v>71</v>
      </c>
      <c r="AC16" s="89"/>
      <c r="AD16" s="78" t="s">
        <v>126</v>
      </c>
      <c r="AE16" s="90"/>
      <c r="AF16" s="143"/>
    </row>
    <row r="17" spans="1:32">
      <c r="A17" s="31">
        <v>5</v>
      </c>
      <c r="B17" s="86" t="s">
        <v>34</v>
      </c>
      <c r="C17" s="86"/>
      <c r="D17" s="83"/>
      <c r="E17" s="83"/>
      <c r="F17" s="83"/>
      <c r="G17" s="83"/>
      <c r="H17" s="83"/>
      <c r="I17" s="84">
        <f t="shared" si="0"/>
        <v>0</v>
      </c>
      <c r="J17" s="31">
        <v>5</v>
      </c>
      <c r="N17" s="32"/>
      <c r="O17" s="91" t="s">
        <v>72</v>
      </c>
      <c r="P17" s="86" t="s">
        <v>73</v>
      </c>
      <c r="Q17" s="86"/>
      <c r="R17" s="86"/>
      <c r="S17" s="86"/>
      <c r="T17" s="86"/>
      <c r="V17" s="83"/>
      <c r="W17" s="24"/>
      <c r="X17" s="24"/>
      <c r="Y17" s="88" t="s">
        <v>74</v>
      </c>
      <c r="AC17" s="89"/>
      <c r="AD17" s="78" t="s">
        <v>127</v>
      </c>
      <c r="AE17" s="90"/>
      <c r="AF17" s="155">
        <f>SUM(AE14:AE17)</f>
        <v>0</v>
      </c>
    </row>
    <row r="18" spans="1:32">
      <c r="A18" s="31">
        <v>6</v>
      </c>
      <c r="B18" s="86" t="s">
        <v>36</v>
      </c>
      <c r="C18" s="86"/>
      <c r="D18" s="83"/>
      <c r="E18" s="83"/>
      <c r="F18" s="83"/>
      <c r="G18" s="83"/>
      <c r="H18" s="83"/>
      <c r="I18" s="84">
        <f t="shared" si="0"/>
        <v>0</v>
      </c>
      <c r="J18" s="31">
        <v>6</v>
      </c>
      <c r="N18" s="32"/>
      <c r="O18" s="91" t="s">
        <v>75</v>
      </c>
      <c r="P18" s="86" t="s">
        <v>76</v>
      </c>
      <c r="Q18" s="86"/>
      <c r="R18" s="86"/>
      <c r="S18" s="86"/>
      <c r="T18" s="86"/>
      <c r="V18" s="83"/>
      <c r="W18" s="24"/>
      <c r="X18" s="24"/>
      <c r="Y18" s="88" t="s">
        <v>77</v>
      </c>
      <c r="AC18" s="85" t="s">
        <v>128</v>
      </c>
      <c r="AD18" s="78" t="s">
        <v>129</v>
      </c>
      <c r="AE18" s="144"/>
      <c r="AF18" s="80"/>
    </row>
    <row r="19" spans="1:32">
      <c r="A19" s="31">
        <v>7</v>
      </c>
      <c r="B19" s="86" t="s">
        <v>212</v>
      </c>
      <c r="C19" s="86"/>
      <c r="D19" s="154"/>
      <c r="E19" s="154"/>
      <c r="F19" s="154"/>
      <c r="G19" s="154"/>
      <c r="H19" s="154"/>
      <c r="I19" s="154"/>
      <c r="J19" s="31">
        <v>7</v>
      </c>
      <c r="N19" s="32"/>
      <c r="O19" s="91" t="s">
        <v>78</v>
      </c>
      <c r="P19" s="86" t="s">
        <v>79</v>
      </c>
      <c r="Q19" s="86"/>
      <c r="R19" s="86"/>
      <c r="S19" s="86"/>
      <c r="T19" s="86"/>
      <c r="V19" s="83"/>
      <c r="W19" s="24"/>
      <c r="X19" s="24"/>
      <c r="Y19" s="88" t="s">
        <v>80</v>
      </c>
      <c r="AC19" s="85" t="s">
        <v>130</v>
      </c>
      <c r="AD19" s="78" t="s">
        <v>131</v>
      </c>
      <c r="AE19" s="144"/>
      <c r="AF19" s="145"/>
    </row>
    <row r="20" spans="1:32">
      <c r="A20" s="31"/>
      <c r="B20" s="86" t="s">
        <v>225</v>
      </c>
      <c r="C20" s="86"/>
      <c r="D20" s="83"/>
      <c r="E20" s="83"/>
      <c r="F20" s="83"/>
      <c r="G20" s="83"/>
      <c r="H20" s="83"/>
      <c r="I20" s="84">
        <f t="shared" si="0"/>
        <v>0</v>
      </c>
      <c r="J20" s="31" t="s">
        <v>209</v>
      </c>
      <c r="N20" s="32"/>
      <c r="O20" s="91" t="s">
        <v>81</v>
      </c>
      <c r="P20" s="86" t="s">
        <v>82</v>
      </c>
      <c r="Q20" s="86"/>
      <c r="R20" s="86"/>
      <c r="S20" s="86"/>
      <c r="T20" s="86"/>
      <c r="V20" s="83"/>
      <c r="W20" s="24"/>
      <c r="X20" s="24"/>
      <c r="Y20" s="88" t="s">
        <v>83</v>
      </c>
      <c r="AC20" s="89"/>
      <c r="AD20" s="78" t="s">
        <v>132</v>
      </c>
      <c r="AE20" s="90"/>
      <c r="AF20" s="145"/>
    </row>
    <row r="21" spans="1:32">
      <c r="A21" s="31"/>
      <c r="B21" s="86" t="s">
        <v>226</v>
      </c>
      <c r="C21" s="86"/>
      <c r="D21" s="83"/>
      <c r="E21" s="83"/>
      <c r="F21" s="83"/>
      <c r="G21" s="83"/>
      <c r="H21" s="83"/>
      <c r="I21" s="84">
        <f t="shared" si="0"/>
        <v>0</v>
      </c>
      <c r="J21" s="31" t="s">
        <v>210</v>
      </c>
      <c r="N21" s="32"/>
      <c r="O21" s="91" t="s">
        <v>84</v>
      </c>
      <c r="P21" s="86" t="s">
        <v>85</v>
      </c>
      <c r="Q21" s="86"/>
      <c r="R21" s="92"/>
      <c r="S21" s="92" t="s">
        <v>86</v>
      </c>
      <c r="T21" s="86"/>
      <c r="U21" s="86"/>
      <c r="V21" s="25"/>
      <c r="W21" s="24"/>
      <c r="X21" s="154">
        <f>SUM(V14:V21)</f>
        <v>0</v>
      </c>
      <c r="Y21" s="88" t="s">
        <v>87</v>
      </c>
      <c r="AC21" s="89"/>
      <c r="AD21" s="78" t="s">
        <v>133</v>
      </c>
      <c r="AE21" s="90"/>
      <c r="AF21" s="155">
        <f>SUM(AE20+AE21)</f>
        <v>0</v>
      </c>
    </row>
    <row r="22" spans="1:32">
      <c r="A22" s="31">
        <v>8</v>
      </c>
      <c r="B22" s="86" t="s">
        <v>39</v>
      </c>
      <c r="C22" s="86"/>
      <c r="D22" s="83"/>
      <c r="E22" s="83"/>
      <c r="F22" s="83"/>
      <c r="G22" s="83"/>
      <c r="H22" s="83"/>
      <c r="I22" s="84">
        <f t="shared" si="0"/>
        <v>0</v>
      </c>
      <c r="J22" s="31">
        <v>8</v>
      </c>
      <c r="N22" s="32"/>
      <c r="V22" s="24"/>
      <c r="W22" s="24"/>
      <c r="X22" s="24"/>
      <c r="Y22" s="88"/>
      <c r="AC22" s="85" t="s">
        <v>134</v>
      </c>
      <c r="AD22" s="78" t="s">
        <v>135</v>
      </c>
      <c r="AE22" s="144"/>
      <c r="AF22" s="80"/>
    </row>
    <row r="23" spans="1:32">
      <c r="A23" s="31">
        <v>9</v>
      </c>
      <c r="B23" s="86" t="s">
        <v>40</v>
      </c>
      <c r="C23" s="86"/>
      <c r="D23" s="83"/>
      <c r="E23" s="83"/>
      <c r="F23" s="83"/>
      <c r="G23" s="83"/>
      <c r="H23" s="83"/>
      <c r="I23" s="84">
        <f t="shared" si="0"/>
        <v>0</v>
      </c>
      <c r="J23" s="31">
        <v>9</v>
      </c>
      <c r="N23" s="32" t="s">
        <v>27</v>
      </c>
      <c r="O23" s="17" t="s">
        <v>88</v>
      </c>
      <c r="V23" s="24"/>
      <c r="W23" s="24"/>
      <c r="X23" s="24"/>
      <c r="Y23" s="88"/>
      <c r="AC23" s="85" t="s">
        <v>136</v>
      </c>
      <c r="AD23" s="78" t="s">
        <v>137</v>
      </c>
      <c r="AE23" s="90"/>
      <c r="AF23" s="145"/>
    </row>
    <row r="24" spans="1:32">
      <c r="A24" s="31">
        <v>10</v>
      </c>
      <c r="B24" s="86" t="s">
        <v>41</v>
      </c>
      <c r="C24" s="86"/>
      <c r="D24" s="83"/>
      <c r="E24" s="83"/>
      <c r="F24" s="83"/>
      <c r="G24" s="83"/>
      <c r="H24" s="83"/>
      <c r="I24" s="84">
        <f t="shared" si="0"/>
        <v>0</v>
      </c>
      <c r="J24" s="31">
        <v>10</v>
      </c>
      <c r="N24" s="32"/>
      <c r="O24" s="91" t="s">
        <v>66</v>
      </c>
      <c r="P24" s="86" t="s">
        <v>89</v>
      </c>
      <c r="Q24" s="86"/>
      <c r="R24" s="86"/>
      <c r="S24" s="86"/>
      <c r="T24" s="86"/>
      <c r="V24" s="83">
        <v>0</v>
      </c>
      <c r="W24" s="24"/>
      <c r="X24" s="24"/>
      <c r="Y24" s="88" t="s">
        <v>90</v>
      </c>
      <c r="AC24" s="89"/>
      <c r="AD24" s="78" t="s">
        <v>138</v>
      </c>
      <c r="AE24" s="90"/>
      <c r="AF24" s="155">
        <f>SUM(AE23-AE24)</f>
        <v>0</v>
      </c>
    </row>
    <row r="25" spans="1:32">
      <c r="A25" s="31">
        <v>11</v>
      </c>
      <c r="B25" s="86" t="s">
        <v>42</v>
      </c>
      <c r="C25" s="86"/>
      <c r="D25" s="83"/>
      <c r="E25" s="83"/>
      <c r="F25" s="83"/>
      <c r="G25" s="83"/>
      <c r="H25" s="83"/>
      <c r="I25" s="84">
        <f t="shared" si="0"/>
        <v>0</v>
      </c>
      <c r="J25" s="31">
        <v>11</v>
      </c>
      <c r="N25" s="32"/>
      <c r="O25" s="91" t="s">
        <v>69</v>
      </c>
      <c r="P25" s="86" t="s">
        <v>91</v>
      </c>
      <c r="Q25" s="86"/>
      <c r="R25" s="86"/>
      <c r="S25" s="86"/>
      <c r="T25" s="86"/>
      <c r="V25" s="83">
        <v>0</v>
      </c>
      <c r="W25" s="24"/>
      <c r="X25" s="24"/>
      <c r="Y25" s="88" t="s">
        <v>92</v>
      </c>
      <c r="AC25" s="85" t="s">
        <v>139</v>
      </c>
      <c r="AD25" s="78" t="s">
        <v>140</v>
      </c>
      <c r="AE25" s="144"/>
      <c r="AF25" s="80"/>
    </row>
    <row r="26" spans="1:32">
      <c r="A26" s="31">
        <v>12</v>
      </c>
      <c r="B26" s="86" t="s">
        <v>43</v>
      </c>
      <c r="C26" s="86"/>
      <c r="D26" s="83"/>
      <c r="E26" s="83"/>
      <c r="F26" s="83"/>
      <c r="G26" s="83"/>
      <c r="H26" s="83"/>
      <c r="I26" s="84">
        <f t="shared" si="0"/>
        <v>0</v>
      </c>
      <c r="J26" s="31">
        <v>12</v>
      </c>
      <c r="N26" s="32"/>
      <c r="O26" s="91" t="s">
        <v>72</v>
      </c>
      <c r="P26" s="86" t="s">
        <v>93</v>
      </c>
      <c r="Q26" s="86"/>
      <c r="R26" s="86"/>
      <c r="S26" s="86"/>
      <c r="T26" s="86"/>
      <c r="V26" s="83">
        <v>0</v>
      </c>
      <c r="W26" s="24"/>
      <c r="X26" s="24"/>
      <c r="Y26" s="88" t="s">
        <v>94</v>
      </c>
      <c r="AC26" s="85" t="s">
        <v>141</v>
      </c>
      <c r="AD26" s="78" t="s">
        <v>142</v>
      </c>
      <c r="AE26" s="90"/>
      <c r="AF26" s="145"/>
    </row>
    <row r="27" spans="1:32">
      <c r="A27" s="31">
        <v>13</v>
      </c>
      <c r="B27" s="86" t="s">
        <v>211</v>
      </c>
      <c r="C27" s="86"/>
      <c r="D27" s="83"/>
      <c r="E27" s="83"/>
      <c r="F27" s="83"/>
      <c r="G27" s="83"/>
      <c r="H27" s="83"/>
      <c r="I27" s="84">
        <f t="shared" si="0"/>
        <v>0</v>
      </c>
      <c r="J27" s="31">
        <v>13</v>
      </c>
      <c r="N27" s="32"/>
      <c r="O27" s="91" t="s">
        <v>75</v>
      </c>
      <c r="P27" s="86" t="s">
        <v>95</v>
      </c>
      <c r="Q27" s="86"/>
      <c r="R27" s="92"/>
      <c r="S27" s="92" t="s">
        <v>96</v>
      </c>
      <c r="T27" s="86"/>
      <c r="U27" s="86"/>
      <c r="V27" s="25"/>
      <c r="W27" s="24"/>
      <c r="X27" s="154">
        <f>SUM(V23:V27)</f>
        <v>0</v>
      </c>
      <c r="Y27" s="88" t="s">
        <v>97</v>
      </c>
      <c r="AC27" s="89"/>
      <c r="AD27" s="78" t="s">
        <v>143</v>
      </c>
      <c r="AE27" s="90"/>
      <c r="AF27" s="155">
        <f>SUM(AE26-AE27)</f>
        <v>0</v>
      </c>
    </row>
    <row r="28" spans="1:32" ht="13.5" thickBot="1">
      <c r="A28" s="31">
        <v>14</v>
      </c>
      <c r="B28" s="86" t="s">
        <v>44</v>
      </c>
      <c r="C28" s="86"/>
      <c r="D28" s="83"/>
      <c r="E28" s="83"/>
      <c r="F28" s="83"/>
      <c r="G28" s="83"/>
      <c r="H28" s="83"/>
      <c r="I28" s="84">
        <f t="shared" si="0"/>
        <v>0</v>
      </c>
      <c r="J28" s="31">
        <v>14</v>
      </c>
      <c r="N28" s="32"/>
      <c r="V28" s="24"/>
      <c r="W28" s="24"/>
      <c r="X28" s="24"/>
      <c r="Y28" s="88"/>
      <c r="AC28" s="85" t="s">
        <v>144</v>
      </c>
      <c r="AD28" s="78" t="s">
        <v>145</v>
      </c>
      <c r="AE28" s="90"/>
      <c r="AF28" s="145"/>
    </row>
    <row r="29" spans="1:32" ht="13.5" thickTop="1">
      <c r="A29" s="31"/>
      <c r="D29" s="93"/>
      <c r="E29" s="93"/>
      <c r="F29" s="93"/>
      <c r="G29" s="93"/>
      <c r="H29" s="93"/>
      <c r="I29" s="93"/>
      <c r="J29" s="31"/>
      <c r="N29" s="32" t="s">
        <v>29</v>
      </c>
      <c r="O29" s="17" t="s">
        <v>98</v>
      </c>
      <c r="V29" s="24"/>
      <c r="W29" s="24"/>
      <c r="X29" s="24"/>
      <c r="Y29" s="88"/>
      <c r="AC29" s="89"/>
      <c r="AD29" s="78" t="s">
        <v>143</v>
      </c>
      <c r="AE29" s="90"/>
      <c r="AF29" s="155">
        <f>SUM(AE28-AE29)</f>
        <v>0</v>
      </c>
    </row>
    <row r="30" spans="1:32">
      <c r="A30" s="31">
        <v>15</v>
      </c>
      <c r="B30" s="94" t="s">
        <v>215</v>
      </c>
      <c r="C30" s="91" t="s">
        <v>45</v>
      </c>
      <c r="D30" s="84">
        <f t="shared" ref="D30:I30" si="1">SUM(D13:D28)</f>
        <v>0</v>
      </c>
      <c r="E30" s="84">
        <f t="shared" si="1"/>
        <v>0</v>
      </c>
      <c r="F30" s="84">
        <f t="shared" si="1"/>
        <v>0</v>
      </c>
      <c r="G30" s="84">
        <f t="shared" si="1"/>
        <v>0</v>
      </c>
      <c r="H30" s="84">
        <f t="shared" si="1"/>
        <v>0</v>
      </c>
      <c r="I30" s="84">
        <f t="shared" si="1"/>
        <v>0</v>
      </c>
      <c r="J30" s="31">
        <v>15</v>
      </c>
      <c r="N30" s="32"/>
      <c r="O30" s="91" t="s">
        <v>66</v>
      </c>
      <c r="P30" s="86" t="s">
        <v>99</v>
      </c>
      <c r="Q30" s="86"/>
      <c r="R30" s="86"/>
      <c r="S30" s="86"/>
      <c r="T30" s="86"/>
      <c r="V30" s="83">
        <v>0</v>
      </c>
      <c r="W30" s="26" t="s">
        <v>59</v>
      </c>
      <c r="X30" s="24"/>
      <c r="Y30" s="88" t="s">
        <v>100</v>
      </c>
      <c r="AC30" s="85" t="s">
        <v>146</v>
      </c>
      <c r="AD30" s="95" t="s">
        <v>147</v>
      </c>
      <c r="AE30" s="96"/>
      <c r="AF30" s="80"/>
    </row>
    <row r="31" spans="1:32">
      <c r="A31" s="31">
        <v>16</v>
      </c>
      <c r="B31" s="86" t="s">
        <v>46</v>
      </c>
      <c r="C31" s="91" t="s">
        <v>47</v>
      </c>
      <c r="D31" s="83">
        <v>0</v>
      </c>
      <c r="E31" s="83">
        <v>0</v>
      </c>
      <c r="F31" s="83">
        <v>0</v>
      </c>
      <c r="G31" s="83">
        <v>0</v>
      </c>
      <c r="H31" s="83">
        <v>0</v>
      </c>
      <c r="I31" s="84">
        <f>SUM(D31:H31)</f>
        <v>0</v>
      </c>
      <c r="J31" s="31">
        <v>16</v>
      </c>
      <c r="N31" s="32"/>
      <c r="O31" s="91" t="s">
        <v>69</v>
      </c>
      <c r="P31" s="86" t="s">
        <v>101</v>
      </c>
      <c r="Q31" s="86"/>
      <c r="R31" s="86"/>
      <c r="S31" s="86"/>
      <c r="T31" s="86"/>
      <c r="V31" s="83">
        <v>0</v>
      </c>
      <c r="W31" s="24"/>
      <c r="X31" s="24"/>
      <c r="Y31" s="88" t="s">
        <v>102</v>
      </c>
      <c r="AC31" s="89"/>
      <c r="AD31" s="97"/>
      <c r="AE31" s="98"/>
      <c r="AF31" s="80"/>
    </row>
    <row r="32" spans="1:32">
      <c r="A32" s="31"/>
      <c r="C32" s="91"/>
      <c r="D32" s="41"/>
      <c r="E32" s="41"/>
      <c r="F32" s="41"/>
      <c r="G32" s="41"/>
      <c r="H32" s="41"/>
      <c r="I32" s="41"/>
      <c r="J32" s="31"/>
      <c r="N32" s="32"/>
      <c r="O32" s="91" t="s">
        <v>72</v>
      </c>
      <c r="P32" s="86" t="s">
        <v>103</v>
      </c>
      <c r="Q32" s="86"/>
      <c r="R32" s="86"/>
      <c r="S32" s="92"/>
      <c r="T32" s="86"/>
      <c r="U32" s="86"/>
      <c r="V32" s="25"/>
      <c r="W32" s="24"/>
      <c r="X32" s="154">
        <f>V30-V31</f>
        <v>0</v>
      </c>
      <c r="Y32" s="88" t="s">
        <v>104</v>
      </c>
      <c r="AC32" s="99" t="s">
        <v>148</v>
      </c>
      <c r="AD32" s="100" t="s">
        <v>149</v>
      </c>
      <c r="AE32" s="101"/>
      <c r="AF32" s="156">
        <f>SUM(AF12:AF31)</f>
        <v>0</v>
      </c>
    </row>
    <row r="33" spans="1:32">
      <c r="A33" s="31">
        <v>17</v>
      </c>
      <c r="B33" s="94" t="s">
        <v>48</v>
      </c>
      <c r="C33" s="91" t="s">
        <v>45</v>
      </c>
      <c r="D33" s="83">
        <v>0</v>
      </c>
      <c r="E33" s="83">
        <v>0</v>
      </c>
      <c r="F33" s="83">
        <v>0</v>
      </c>
      <c r="G33" s="83">
        <v>0</v>
      </c>
      <c r="H33" s="83">
        <v>0</v>
      </c>
      <c r="I33" s="84">
        <f>SUM(D33:H33)</f>
        <v>0</v>
      </c>
      <c r="J33" s="31">
        <v>17</v>
      </c>
      <c r="N33" s="32"/>
      <c r="O33" s="91"/>
      <c r="P33" s="92" t="s">
        <v>201</v>
      </c>
      <c r="Q33" s="86"/>
      <c r="R33" s="86"/>
      <c r="S33" s="92"/>
      <c r="T33" s="86"/>
      <c r="U33" s="86"/>
      <c r="V33" s="25"/>
      <c r="W33" s="24"/>
      <c r="X33" s="24"/>
      <c r="Y33" s="88"/>
      <c r="AC33" s="102"/>
      <c r="AD33" s="103"/>
      <c r="AE33" s="22"/>
      <c r="AF33" s="22"/>
    </row>
    <row r="34" spans="1:32">
      <c r="A34" s="31">
        <v>18</v>
      </c>
      <c r="B34" s="86" t="s">
        <v>49</v>
      </c>
      <c r="C34" s="91" t="s">
        <v>47</v>
      </c>
      <c r="D34" s="83">
        <v>0</v>
      </c>
      <c r="E34" s="83">
        <v>0</v>
      </c>
      <c r="F34" s="83">
        <v>0</v>
      </c>
      <c r="G34" s="83">
        <v>0</v>
      </c>
      <c r="H34" s="83">
        <v>0</v>
      </c>
      <c r="I34" s="84">
        <f>SUM(D34:H34)</f>
        <v>0</v>
      </c>
      <c r="J34" s="31">
        <v>18</v>
      </c>
      <c r="N34" s="32"/>
      <c r="O34" s="91" t="s">
        <v>59</v>
      </c>
      <c r="P34" s="104" t="s">
        <v>105</v>
      </c>
      <c r="V34" s="24"/>
      <c r="W34" s="24"/>
      <c r="X34" s="24"/>
      <c r="Y34" s="88"/>
      <c r="AC34" s="102"/>
      <c r="AD34" s="103"/>
      <c r="AE34" s="22"/>
      <c r="AF34" s="22"/>
    </row>
    <row r="35" spans="1:32">
      <c r="A35" s="31"/>
      <c r="C35" s="91"/>
      <c r="D35" s="41"/>
      <c r="E35" s="41"/>
      <c r="F35" s="41"/>
      <c r="G35" s="41"/>
      <c r="H35" s="41"/>
      <c r="I35" s="41"/>
      <c r="J35" s="31"/>
      <c r="N35" s="32"/>
      <c r="O35" s="91"/>
      <c r="P35" s="104" t="s">
        <v>106</v>
      </c>
      <c r="V35" s="24"/>
      <c r="W35" s="24"/>
      <c r="X35" s="24"/>
      <c r="Y35" s="88"/>
      <c r="AC35" s="102"/>
      <c r="AD35" s="103"/>
      <c r="AE35" s="22"/>
      <c r="AF35" s="22"/>
    </row>
    <row r="36" spans="1:32">
      <c r="A36" s="31">
        <v>19</v>
      </c>
      <c r="B36" s="94" t="s">
        <v>216</v>
      </c>
      <c r="C36" s="91" t="s">
        <v>45</v>
      </c>
      <c r="D36" s="84">
        <f t="shared" ref="D36:I37" si="2">D30+D33</f>
        <v>0</v>
      </c>
      <c r="E36" s="84">
        <f t="shared" si="2"/>
        <v>0</v>
      </c>
      <c r="F36" s="84">
        <f t="shared" si="2"/>
        <v>0</v>
      </c>
      <c r="G36" s="84">
        <f t="shared" si="2"/>
        <v>0</v>
      </c>
      <c r="H36" s="84">
        <f t="shared" si="2"/>
        <v>0</v>
      </c>
      <c r="I36" s="84">
        <f t="shared" si="2"/>
        <v>0</v>
      </c>
      <c r="J36" s="31">
        <v>19</v>
      </c>
      <c r="N36" s="32"/>
      <c r="V36" s="24"/>
      <c r="W36" s="24"/>
      <c r="X36" s="24"/>
      <c r="Y36" s="88"/>
      <c r="AC36" s="105"/>
      <c r="AD36" s="106"/>
      <c r="AE36" s="106"/>
      <c r="AF36" s="106"/>
    </row>
    <row r="37" spans="1:32">
      <c r="A37" s="31">
        <v>20</v>
      </c>
      <c r="B37" s="94" t="s">
        <v>217</v>
      </c>
      <c r="C37" s="91" t="s">
        <v>47</v>
      </c>
      <c r="D37" s="84">
        <f t="shared" si="2"/>
        <v>0</v>
      </c>
      <c r="E37" s="84">
        <f t="shared" si="2"/>
        <v>0</v>
      </c>
      <c r="F37" s="84">
        <f t="shared" si="2"/>
        <v>0</v>
      </c>
      <c r="G37" s="84">
        <f t="shared" si="2"/>
        <v>0</v>
      </c>
      <c r="H37" s="84">
        <f t="shared" si="2"/>
        <v>0</v>
      </c>
      <c r="I37" s="84">
        <f t="shared" si="2"/>
        <v>0</v>
      </c>
      <c r="J37" s="31">
        <v>20</v>
      </c>
      <c r="N37" s="32" t="s">
        <v>31</v>
      </c>
      <c r="O37" s="86" t="s">
        <v>107</v>
      </c>
      <c r="P37" s="86"/>
      <c r="Q37" s="86"/>
      <c r="R37" s="92"/>
      <c r="S37" s="92" t="s">
        <v>202</v>
      </c>
      <c r="T37" s="86"/>
      <c r="U37" s="86"/>
      <c r="V37" s="25"/>
      <c r="W37" s="24"/>
      <c r="X37" s="154">
        <f>X21-X27-X32</f>
        <v>0</v>
      </c>
      <c r="Y37" s="88" t="s">
        <v>108</v>
      </c>
      <c r="AC37" s="165" t="s">
        <v>150</v>
      </c>
      <c r="AD37" s="166"/>
      <c r="AE37" s="166"/>
      <c r="AF37" s="167"/>
    </row>
    <row r="38" spans="1:32">
      <c r="N38" s="32"/>
      <c r="V38" s="24"/>
      <c r="W38" s="24"/>
      <c r="X38" s="24"/>
      <c r="Y38" s="88"/>
      <c r="AC38" s="89"/>
      <c r="AD38" s="79"/>
      <c r="AE38" s="107" t="s">
        <v>120</v>
      </c>
      <c r="AF38" s="108" t="s">
        <v>120</v>
      </c>
    </row>
    <row r="39" spans="1:32">
      <c r="N39" s="32" t="s">
        <v>33</v>
      </c>
      <c r="O39" s="109" t="s">
        <v>227</v>
      </c>
      <c r="P39" s="86"/>
      <c r="Q39" s="86"/>
      <c r="R39" s="86"/>
      <c r="S39" s="86"/>
      <c r="T39" s="86"/>
      <c r="U39" s="86"/>
      <c r="V39" s="25"/>
      <c r="W39" s="24"/>
      <c r="X39" s="83">
        <v>0</v>
      </c>
      <c r="Y39" s="88" t="s">
        <v>109</v>
      </c>
      <c r="AC39" s="110">
        <v>1</v>
      </c>
      <c r="AD39" s="111" t="s">
        <v>151</v>
      </c>
      <c r="AE39" s="144"/>
      <c r="AF39" s="145"/>
    </row>
    <row r="40" spans="1:32">
      <c r="N40" s="32"/>
      <c r="V40" s="24"/>
      <c r="W40" s="24"/>
      <c r="X40" s="24"/>
      <c r="Y40" s="88"/>
      <c r="AC40" s="89"/>
      <c r="AD40" s="111" t="s">
        <v>152</v>
      </c>
      <c r="AE40" s="112"/>
      <c r="AF40" s="145"/>
    </row>
    <row r="41" spans="1:32">
      <c r="A41" s="113"/>
      <c r="B41" s="113"/>
      <c r="C41" s="113"/>
      <c r="D41" s="113"/>
      <c r="E41" s="113"/>
      <c r="F41" s="113"/>
      <c r="G41" s="113"/>
      <c r="H41" s="113"/>
      <c r="I41" s="113"/>
      <c r="J41" s="113"/>
      <c r="N41" s="32" t="s">
        <v>35</v>
      </c>
      <c r="O41" s="86" t="s">
        <v>110</v>
      </c>
      <c r="P41" s="86"/>
      <c r="Q41" s="86"/>
      <c r="R41" s="92"/>
      <c r="S41" s="92" t="s">
        <v>169</v>
      </c>
      <c r="T41" s="86"/>
      <c r="U41" s="86"/>
      <c r="V41" s="25"/>
      <c r="W41" s="24"/>
      <c r="X41" s="154">
        <f>X37+X39</f>
        <v>0</v>
      </c>
      <c r="Y41" s="88" t="s">
        <v>111</v>
      </c>
      <c r="AC41" s="89"/>
      <c r="AD41" s="111" t="s">
        <v>153</v>
      </c>
      <c r="AE41" s="112"/>
      <c r="AF41" s="145"/>
    </row>
    <row r="42" spans="1:32" ht="13.5" thickBot="1">
      <c r="B42" s="114"/>
      <c r="C42" s="114"/>
      <c r="D42" s="114"/>
      <c r="N42" s="32"/>
      <c r="V42" s="24"/>
      <c r="W42" s="24"/>
      <c r="X42" s="24"/>
      <c r="Y42" s="88"/>
      <c r="AC42" s="89"/>
      <c r="AD42" s="111" t="s">
        <v>154</v>
      </c>
      <c r="AE42" s="112"/>
      <c r="AF42" s="145"/>
    </row>
    <row r="43" spans="1:32" ht="13.5" thickTop="1">
      <c r="B43" s="114" t="s">
        <v>50</v>
      </c>
      <c r="D43" s="114">
        <f>SUM(D30:H30)</f>
        <v>0</v>
      </c>
      <c r="N43" s="115" t="s">
        <v>37</v>
      </c>
      <c r="O43" s="93" t="s">
        <v>98</v>
      </c>
      <c r="P43" s="93"/>
      <c r="Q43" s="93"/>
      <c r="R43" s="93"/>
      <c r="S43" s="93"/>
      <c r="T43" s="93"/>
      <c r="U43" s="93"/>
      <c r="V43" s="93"/>
      <c r="W43" s="93"/>
      <c r="X43" s="93"/>
      <c r="Y43" s="116" t="s">
        <v>112</v>
      </c>
      <c r="AC43" s="89"/>
      <c r="AD43" s="111" t="s">
        <v>155</v>
      </c>
      <c r="AE43" s="112"/>
      <c r="AF43" s="157">
        <f>SUM(AE40:AE43)</f>
        <v>0</v>
      </c>
    </row>
    <row r="44" spans="1:32">
      <c r="B44" s="114" t="s">
        <v>51</v>
      </c>
      <c r="D44" s="114">
        <f>SUM(I13:I28)</f>
        <v>0</v>
      </c>
      <c r="N44" s="117"/>
      <c r="O44" s="104" t="s">
        <v>113</v>
      </c>
      <c r="Y44" s="118"/>
      <c r="AC44" s="110">
        <v>2</v>
      </c>
      <c r="AD44" s="111" t="s">
        <v>156</v>
      </c>
      <c r="AE44" s="144"/>
      <c r="AF44" s="145"/>
    </row>
    <row r="45" spans="1:32">
      <c r="B45" s="114" t="s">
        <v>52</v>
      </c>
      <c r="D45" s="114" t="str">
        <f>IF(SUM(D30:H30)=SUM(I13:I28),"OK","ERROR")</f>
        <v>OK</v>
      </c>
      <c r="N45" s="117"/>
      <c r="Y45" s="118"/>
      <c r="AC45" s="89"/>
      <c r="AD45" s="111" t="s">
        <v>157</v>
      </c>
      <c r="AE45" s="112"/>
      <c r="AF45" s="145"/>
    </row>
    <row r="46" spans="1:32">
      <c r="B46" s="114" t="s">
        <v>53</v>
      </c>
      <c r="D46" s="114" t="str">
        <f>IF(I30=D44,"OK","ERROR")</f>
        <v>OK</v>
      </c>
      <c r="N46" s="117"/>
      <c r="O46" s="119" t="s">
        <v>114</v>
      </c>
      <c r="P46" s="120"/>
      <c r="Q46" s="120"/>
      <c r="R46" s="120"/>
      <c r="S46" s="120"/>
      <c r="T46" s="120"/>
      <c r="V46" s="121"/>
      <c r="X46" s="121"/>
      <c r="Y46" s="118"/>
      <c r="AC46" s="89"/>
      <c r="AD46" s="111" t="s">
        <v>158</v>
      </c>
      <c r="AE46" s="112"/>
      <c r="AF46" s="145"/>
    </row>
    <row r="47" spans="1:32">
      <c r="B47" s="114" t="s">
        <v>54</v>
      </c>
      <c r="D47" s="114" t="str">
        <f>IF((I31+I34)=SUM(D37:H37),"OK","ERROR")</f>
        <v>OK</v>
      </c>
      <c r="N47" s="117"/>
      <c r="O47" s="86" t="s">
        <v>218</v>
      </c>
      <c r="P47" s="86"/>
      <c r="Q47" s="86"/>
      <c r="R47" s="86"/>
      <c r="S47" s="86"/>
      <c r="T47" s="86"/>
      <c r="U47" s="91"/>
      <c r="V47" s="177"/>
      <c r="W47" s="178"/>
      <c r="Y47" s="118"/>
      <c r="AC47" s="89"/>
      <c r="AD47" s="122" t="s">
        <v>159</v>
      </c>
      <c r="AE47" s="112"/>
      <c r="AF47" s="145"/>
    </row>
    <row r="48" spans="1:32">
      <c r="N48" s="117"/>
      <c r="O48" s="86" t="s">
        <v>219</v>
      </c>
      <c r="P48" s="86"/>
      <c r="Q48" s="86"/>
      <c r="R48" s="86"/>
      <c r="S48" s="86"/>
      <c r="T48" s="86"/>
      <c r="U48" s="91"/>
      <c r="V48" s="177"/>
      <c r="W48" s="178"/>
      <c r="Y48" s="118"/>
      <c r="AC48" s="89"/>
      <c r="AD48" s="111" t="s">
        <v>160</v>
      </c>
      <c r="AE48" s="112"/>
      <c r="AF48" s="157">
        <f>SUM(AE45:AE48)</f>
        <v>0</v>
      </c>
    </row>
    <row r="49" spans="14:32">
      <c r="N49" s="117"/>
      <c r="O49" s="86" t="s">
        <v>220</v>
      </c>
      <c r="P49" s="86"/>
      <c r="Q49" s="86"/>
      <c r="R49" s="86"/>
      <c r="S49" s="86"/>
      <c r="T49" s="86"/>
      <c r="U49" s="91"/>
      <c r="V49" s="177"/>
      <c r="W49" s="178"/>
      <c r="Y49" s="118"/>
      <c r="AC49" s="110">
        <v>3</v>
      </c>
      <c r="AD49" s="111" t="s">
        <v>161</v>
      </c>
      <c r="AE49" s="144"/>
      <c r="AF49" s="145"/>
    </row>
    <row r="50" spans="14:32">
      <c r="N50" s="117"/>
      <c r="O50" s="86" t="s">
        <v>221</v>
      </c>
      <c r="P50" s="86"/>
      <c r="Q50" s="86"/>
      <c r="R50" s="86"/>
      <c r="S50" s="86"/>
      <c r="T50" s="86"/>
      <c r="U50" s="91"/>
      <c r="V50" s="177"/>
      <c r="W50" s="178"/>
      <c r="Y50" s="118"/>
      <c r="AC50" s="89"/>
      <c r="AD50" s="111" t="s">
        <v>162</v>
      </c>
      <c r="AE50" s="112"/>
      <c r="AF50" s="145"/>
    </row>
    <row r="51" spans="14:32">
      <c r="N51" s="117"/>
      <c r="O51" s="86" t="s">
        <v>222</v>
      </c>
      <c r="P51" s="86"/>
      <c r="Q51" s="86"/>
      <c r="R51" s="86"/>
      <c r="S51" s="123"/>
      <c r="T51" s="124"/>
      <c r="V51" s="177"/>
      <c r="W51" s="178"/>
      <c r="Y51" s="118"/>
      <c r="AC51" s="89"/>
      <c r="AD51" s="111" t="s">
        <v>163</v>
      </c>
      <c r="AE51" s="112"/>
      <c r="AF51" s="145"/>
    </row>
    <row r="52" spans="14:32">
      <c r="N52" s="117"/>
      <c r="O52" s="125" t="s">
        <v>223</v>
      </c>
      <c r="P52" s="125"/>
      <c r="Q52" s="125"/>
      <c r="R52" s="125"/>
      <c r="S52" s="126"/>
      <c r="T52" s="125"/>
      <c r="V52" s="177"/>
      <c r="W52" s="178"/>
      <c r="Y52" s="118"/>
      <c r="AC52" s="89"/>
      <c r="AD52" s="127" t="s">
        <v>203</v>
      </c>
      <c r="AE52" s="112"/>
      <c r="AF52" s="145"/>
    </row>
    <row r="53" spans="14:32">
      <c r="N53" s="128"/>
      <c r="O53" s="129" t="s">
        <v>224</v>
      </c>
      <c r="P53" s="130"/>
      <c r="Q53" s="130"/>
      <c r="R53" s="130"/>
      <c r="S53" s="130"/>
      <c r="T53" s="130"/>
      <c r="U53" s="130"/>
      <c r="V53" s="175">
        <f>SUM(V46:V52)</f>
        <v>0</v>
      </c>
      <c r="W53" s="176"/>
      <c r="Y53" s="131"/>
      <c r="AC53" s="89" t="s">
        <v>164</v>
      </c>
      <c r="AD53" s="111" t="s">
        <v>165</v>
      </c>
      <c r="AE53" s="112"/>
      <c r="AF53" s="145"/>
    </row>
    <row r="54" spans="14:32" ht="13.5" thickBot="1">
      <c r="N54" s="132"/>
      <c r="O54" s="133"/>
      <c r="P54" s="134"/>
      <c r="Q54" s="134"/>
      <c r="R54" s="134"/>
      <c r="S54" s="134"/>
      <c r="T54" s="134"/>
      <c r="U54" s="134"/>
      <c r="V54" s="134"/>
      <c r="W54" s="135"/>
      <c r="X54" s="135"/>
      <c r="Y54" s="136"/>
      <c r="AC54" s="89"/>
      <c r="AD54" s="111" t="s">
        <v>166</v>
      </c>
      <c r="AE54" s="112"/>
      <c r="AF54" s="145"/>
    </row>
    <row r="55" spans="14:32" ht="13.5" thickTop="1">
      <c r="N55" s="32"/>
      <c r="Y55" s="88"/>
      <c r="AC55" s="89"/>
      <c r="AD55" s="111" t="s">
        <v>167</v>
      </c>
      <c r="AE55" s="112"/>
      <c r="AF55" s="157">
        <f>AE50+AE51+AE53+AE54+AE55</f>
        <v>0</v>
      </c>
    </row>
    <row r="56" spans="14:32">
      <c r="N56" s="32"/>
      <c r="O56" s="137" t="s">
        <v>115</v>
      </c>
      <c r="Y56" s="88"/>
      <c r="AC56" s="89"/>
      <c r="AD56" s="138" t="s">
        <v>168</v>
      </c>
      <c r="AE56" s="158">
        <f>AE50+AE51+AE53+AE54+AE55</f>
        <v>0</v>
      </c>
      <c r="AF56" s="145"/>
    </row>
    <row r="57" spans="14:32">
      <c r="N57" s="32" t="s">
        <v>38</v>
      </c>
      <c r="O57" s="17" t="s">
        <v>116</v>
      </c>
      <c r="X57" s="83">
        <v>0</v>
      </c>
      <c r="Y57" s="88" t="s">
        <v>117</v>
      </c>
      <c r="AC57" s="139">
        <v>4</v>
      </c>
      <c r="AD57" s="140" t="s">
        <v>214</v>
      </c>
      <c r="AE57" s="141"/>
      <c r="AF57" s="157">
        <f>SUM(AF43+AF48+AF55)</f>
        <v>0</v>
      </c>
    </row>
  </sheetData>
  <sheetProtection algorithmName="SHA-512" hashValue="DV+qeBq51kfWZBGTQ0WSWGWDq6fbHah7B5oFVF3Ob06AwDEvrlbLVIKKNLs5NYATNAk1opcSDqwPl1jFHDXcQQ==" saltValue="xLSRlDQZLKQ2KwOKz+NxuQ==" spinCount="100000" sheet="1" objects="1" scenarios="1"/>
  <mergeCells count="23">
    <mergeCell ref="V53:W53"/>
    <mergeCell ref="V47:W47"/>
    <mergeCell ref="V48:W48"/>
    <mergeCell ref="V49:W49"/>
    <mergeCell ref="V50:W50"/>
    <mergeCell ref="V51:W51"/>
    <mergeCell ref="V52:W52"/>
    <mergeCell ref="A1:B1"/>
    <mergeCell ref="A3:B3"/>
    <mergeCell ref="A5:B5"/>
    <mergeCell ref="AC10:AF10"/>
    <mergeCell ref="AC37:AF37"/>
    <mergeCell ref="N1:R1"/>
    <mergeCell ref="N4:R4"/>
    <mergeCell ref="G5:H5"/>
    <mergeCell ref="E1:H1"/>
    <mergeCell ref="E3:H3"/>
    <mergeCell ref="AE1:AF1"/>
    <mergeCell ref="AE3:AF3"/>
    <mergeCell ref="T1:V1"/>
    <mergeCell ref="T4:W4"/>
    <mergeCell ref="AC1:AD1"/>
    <mergeCell ref="AC3:AD3"/>
  </mergeCells>
  <phoneticPr fontId="5" type="noConversion"/>
  <printOptions horizontalCentered="1" verticalCentered="1"/>
  <pageMargins left="0.25" right="0.25" top="0.5" bottom="0.5" header="0.5" footer="0.5"/>
  <pageSetup scale="76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Signature Sheet</vt:lpstr>
      <vt:lpstr>Master</vt:lpstr>
      <vt:lpstr>Master!Print_Area</vt:lpstr>
    </vt:vector>
  </TitlesOfParts>
  <Company>Nebraska Department of Banking &amp; Finance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Deborah E. Lammers</dc:creator>
  <cp:lastModifiedBy>Baapir, Kyrsten</cp:lastModifiedBy>
  <cp:lastPrinted>2014-11-21T20:51:40Z</cp:lastPrinted>
  <dcterms:created xsi:type="dcterms:W3CDTF">2004-01-14T21:55:48Z</dcterms:created>
  <dcterms:modified xsi:type="dcterms:W3CDTF">2026-06-18T18:29:39Z</dcterms:modified>
</cp:coreProperties>
</file>